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3845"/>
  </bookViews>
  <sheets>
    <sheet name="Pokyny k vyplnění" sheetId="10" r:id="rId1"/>
    <sheet name="pism_a" sheetId="2" r:id="rId2"/>
    <sheet name="pism_b" sheetId="3" r:id="rId3"/>
    <sheet name="pism_c" sheetId="4" r:id="rId4"/>
    <sheet name="Celkový poplatek" sheetId="9" r:id="rId5"/>
  </sheets>
  <calcPr calcId="152511"/>
</workbook>
</file>

<file path=xl/calcChain.xml><?xml version="1.0" encoding="utf-8"?>
<calcChain xmlns="http://schemas.openxmlformats.org/spreadsheetml/2006/main">
  <c r="AA100" i="2" l="1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 l="1"/>
  <c r="E7" i="9" l="1"/>
  <c r="D7" i="9"/>
  <c r="C7" i="9"/>
  <c r="B7" i="9"/>
  <c r="E5" i="9"/>
  <c r="D5" i="9"/>
  <c r="C5" i="9"/>
  <c r="B5" i="9"/>
  <c r="E10" i="9"/>
  <c r="D10" i="9"/>
  <c r="C10" i="9"/>
  <c r="B10" i="9"/>
  <c r="R103" i="4"/>
  <c r="Q103" i="4"/>
  <c r="P103" i="4"/>
  <c r="O103" i="4"/>
  <c r="R103" i="3"/>
  <c r="Q103" i="3"/>
  <c r="P103" i="3"/>
  <c r="O103" i="3"/>
  <c r="O103" i="2"/>
  <c r="E12" i="9" s="1"/>
  <c r="E21" i="9" s="1"/>
  <c r="N103" i="2"/>
  <c r="D12" i="9" s="1"/>
  <c r="D21" i="9" s="1"/>
  <c r="M103" i="2"/>
  <c r="C12" i="9" s="1"/>
  <c r="C21" i="9" s="1"/>
  <c r="L103" i="2"/>
  <c r="B12" i="9" s="1"/>
  <c r="B21" i="9" s="1"/>
  <c r="F17" i="9" l="1"/>
  <c r="W3" i="4"/>
  <c r="X5" i="4"/>
  <c r="S5" i="4" s="1"/>
  <c r="AA5" i="4"/>
  <c r="V5" i="4" s="1"/>
  <c r="AB5" i="4"/>
  <c r="AC5" i="4"/>
  <c r="Y5" i="4" s="1"/>
  <c r="T5" i="4" s="1"/>
  <c r="AD5" i="4"/>
  <c r="Z5" i="4" s="1"/>
  <c r="U5" i="4" s="1"/>
  <c r="AE5" i="4"/>
  <c r="X6" i="4"/>
  <c r="S6" i="4" s="1"/>
  <c r="AA6" i="4"/>
  <c r="V6" i="4" s="1"/>
  <c r="AB6" i="4"/>
  <c r="AC6" i="4"/>
  <c r="Y6" i="4" s="1"/>
  <c r="AD6" i="4"/>
  <c r="Z6" i="4" s="1"/>
  <c r="U6" i="4" s="1"/>
  <c r="AE6" i="4"/>
  <c r="X7" i="4"/>
  <c r="AA7" i="4"/>
  <c r="V7" i="4" s="1"/>
  <c r="AB7" i="4"/>
  <c r="AC7" i="4"/>
  <c r="Y7" i="4" s="1"/>
  <c r="T7" i="4" s="1"/>
  <c r="AD7" i="4"/>
  <c r="Z7" i="4" s="1"/>
  <c r="U7" i="4" s="1"/>
  <c r="AE7" i="4"/>
  <c r="X8" i="4"/>
  <c r="S8" i="4" s="1"/>
  <c r="AA8" i="4"/>
  <c r="V8" i="4" s="1"/>
  <c r="AB8" i="4"/>
  <c r="AC8" i="4"/>
  <c r="Y8" i="4" s="1"/>
  <c r="T8" i="4" s="1"/>
  <c r="AD8" i="4"/>
  <c r="Z8" i="4" s="1"/>
  <c r="U8" i="4" s="1"/>
  <c r="AE8" i="4"/>
  <c r="S9" i="4"/>
  <c r="X9" i="4"/>
  <c r="AA9" i="4"/>
  <c r="V9" i="4" s="1"/>
  <c r="AB9" i="4"/>
  <c r="AC9" i="4"/>
  <c r="Y9" i="4" s="1"/>
  <c r="T9" i="4" s="1"/>
  <c r="AD9" i="4"/>
  <c r="Z9" i="4" s="1"/>
  <c r="U9" i="4" s="1"/>
  <c r="AE9" i="4"/>
  <c r="X10" i="4"/>
  <c r="AA10" i="4"/>
  <c r="V10" i="4" s="1"/>
  <c r="AB10" i="4"/>
  <c r="AC10" i="4"/>
  <c r="Y10" i="4" s="1"/>
  <c r="T10" i="4" s="1"/>
  <c r="AD10" i="4"/>
  <c r="Z10" i="4" s="1"/>
  <c r="U10" i="4" s="1"/>
  <c r="AE10" i="4"/>
  <c r="X11" i="4"/>
  <c r="S11" i="4" s="1"/>
  <c r="Y11" i="4"/>
  <c r="T11" i="4" s="1"/>
  <c r="AA11" i="4"/>
  <c r="V11" i="4" s="1"/>
  <c r="AB11" i="4"/>
  <c r="AC11" i="4"/>
  <c r="AD11" i="4"/>
  <c r="Z11" i="4" s="1"/>
  <c r="U11" i="4" s="1"/>
  <c r="AE11" i="4"/>
  <c r="X12" i="4"/>
  <c r="S12" i="4" s="1"/>
  <c r="AA12" i="4"/>
  <c r="V12" i="4" s="1"/>
  <c r="AB12" i="4"/>
  <c r="AC12" i="4"/>
  <c r="Y12" i="4" s="1"/>
  <c r="T12" i="4" s="1"/>
  <c r="AD12" i="4"/>
  <c r="Z12" i="4" s="1"/>
  <c r="U12" i="4" s="1"/>
  <c r="AE12" i="4"/>
  <c r="X13" i="4"/>
  <c r="S13" i="4" s="1"/>
  <c r="AA13" i="4"/>
  <c r="V13" i="4" s="1"/>
  <c r="AB13" i="4"/>
  <c r="AC13" i="4"/>
  <c r="Y13" i="4" s="1"/>
  <c r="T13" i="4" s="1"/>
  <c r="AD13" i="4"/>
  <c r="Z13" i="4" s="1"/>
  <c r="U13" i="4" s="1"/>
  <c r="AE13" i="4"/>
  <c r="X14" i="4"/>
  <c r="AA14" i="4"/>
  <c r="V14" i="4" s="1"/>
  <c r="AB14" i="4"/>
  <c r="AC14" i="4"/>
  <c r="Y14" i="4" s="1"/>
  <c r="T14" i="4" s="1"/>
  <c r="AD14" i="4"/>
  <c r="Z14" i="4" s="1"/>
  <c r="U14" i="4" s="1"/>
  <c r="AE14" i="4"/>
  <c r="X15" i="4"/>
  <c r="S15" i="4" s="1"/>
  <c r="AA15" i="4"/>
  <c r="V15" i="4" s="1"/>
  <c r="AB15" i="4"/>
  <c r="AC15" i="4"/>
  <c r="Y15" i="4" s="1"/>
  <c r="T15" i="4" s="1"/>
  <c r="AD15" i="4"/>
  <c r="Z15" i="4" s="1"/>
  <c r="U15" i="4" s="1"/>
  <c r="AE15" i="4"/>
  <c r="X16" i="4"/>
  <c r="S16" i="4" s="1"/>
  <c r="Y16" i="4"/>
  <c r="T16" i="4" s="1"/>
  <c r="AA16" i="4"/>
  <c r="V16" i="4" s="1"/>
  <c r="AB16" i="4"/>
  <c r="AC16" i="4"/>
  <c r="AD16" i="4"/>
  <c r="Z16" i="4" s="1"/>
  <c r="U16" i="4" s="1"/>
  <c r="AE16" i="4"/>
  <c r="X17" i="4"/>
  <c r="AA17" i="4"/>
  <c r="V17" i="4" s="1"/>
  <c r="AB17" i="4"/>
  <c r="AC17" i="4"/>
  <c r="Y17" i="4" s="1"/>
  <c r="T17" i="4" s="1"/>
  <c r="AD17" i="4"/>
  <c r="Z17" i="4" s="1"/>
  <c r="U17" i="4" s="1"/>
  <c r="AE17" i="4"/>
  <c r="X18" i="4"/>
  <c r="AA18" i="4"/>
  <c r="V18" i="4" s="1"/>
  <c r="AB18" i="4"/>
  <c r="AC18" i="4"/>
  <c r="Y18" i="4" s="1"/>
  <c r="T18" i="4" s="1"/>
  <c r="AD18" i="4"/>
  <c r="Z18" i="4" s="1"/>
  <c r="U18" i="4" s="1"/>
  <c r="AE18" i="4"/>
  <c r="X19" i="4"/>
  <c r="S19" i="4" s="1"/>
  <c r="Y19" i="4"/>
  <c r="T19" i="4" s="1"/>
  <c r="AA19" i="4"/>
  <c r="V19" i="4" s="1"/>
  <c r="AB19" i="4"/>
  <c r="AC19" i="4"/>
  <c r="AD19" i="4"/>
  <c r="Z19" i="4" s="1"/>
  <c r="U19" i="4" s="1"/>
  <c r="AE19" i="4"/>
  <c r="X20" i="4"/>
  <c r="S20" i="4" s="1"/>
  <c r="AA20" i="4"/>
  <c r="V20" i="4" s="1"/>
  <c r="AB20" i="4"/>
  <c r="AC20" i="4"/>
  <c r="Y20" i="4" s="1"/>
  <c r="T20" i="4" s="1"/>
  <c r="AD20" i="4"/>
  <c r="Z20" i="4" s="1"/>
  <c r="U20" i="4" s="1"/>
  <c r="AE20" i="4"/>
  <c r="X21" i="4"/>
  <c r="S21" i="4" s="1"/>
  <c r="AA21" i="4"/>
  <c r="V21" i="4" s="1"/>
  <c r="AB21" i="4"/>
  <c r="AC21" i="4"/>
  <c r="Y21" i="4" s="1"/>
  <c r="T21" i="4" s="1"/>
  <c r="AD21" i="4"/>
  <c r="Z21" i="4" s="1"/>
  <c r="U21" i="4" s="1"/>
  <c r="AE21" i="4"/>
  <c r="X22" i="4"/>
  <c r="AA22" i="4"/>
  <c r="V22" i="4" s="1"/>
  <c r="AB22" i="4"/>
  <c r="AC22" i="4"/>
  <c r="Y22" i="4" s="1"/>
  <c r="T22" i="4" s="1"/>
  <c r="AD22" i="4"/>
  <c r="Z22" i="4" s="1"/>
  <c r="U22" i="4" s="1"/>
  <c r="AE22" i="4"/>
  <c r="X23" i="4"/>
  <c r="S23" i="4" s="1"/>
  <c r="AA23" i="4"/>
  <c r="V23" i="4" s="1"/>
  <c r="AB23" i="4"/>
  <c r="AC23" i="4"/>
  <c r="Y23" i="4" s="1"/>
  <c r="T23" i="4" s="1"/>
  <c r="AD23" i="4"/>
  <c r="Z23" i="4" s="1"/>
  <c r="U23" i="4" s="1"/>
  <c r="AE23" i="4"/>
  <c r="X24" i="4"/>
  <c r="S24" i="4" s="1"/>
  <c r="Y24" i="4"/>
  <c r="T24" i="4" s="1"/>
  <c r="AA24" i="4"/>
  <c r="V24" i="4" s="1"/>
  <c r="AB24" i="4"/>
  <c r="AC24" i="4"/>
  <c r="AD24" i="4"/>
  <c r="Z24" i="4" s="1"/>
  <c r="U24" i="4" s="1"/>
  <c r="AE24" i="4"/>
  <c r="X25" i="4"/>
  <c r="AA25" i="4"/>
  <c r="V25" i="4" s="1"/>
  <c r="AB25" i="4"/>
  <c r="AC25" i="4"/>
  <c r="Y25" i="4" s="1"/>
  <c r="T25" i="4" s="1"/>
  <c r="AD25" i="4"/>
  <c r="Z25" i="4" s="1"/>
  <c r="U25" i="4" s="1"/>
  <c r="AE25" i="4"/>
  <c r="X26" i="4"/>
  <c r="AA26" i="4"/>
  <c r="V26" i="4" s="1"/>
  <c r="AB26" i="4"/>
  <c r="AC26" i="4"/>
  <c r="AD26" i="4"/>
  <c r="Z26" i="4" s="1"/>
  <c r="U26" i="4" s="1"/>
  <c r="AE26" i="4"/>
  <c r="X27" i="4"/>
  <c r="AA27" i="4"/>
  <c r="V27" i="4" s="1"/>
  <c r="AB27" i="4"/>
  <c r="AC27" i="4"/>
  <c r="AD27" i="4"/>
  <c r="Z27" i="4" s="1"/>
  <c r="U27" i="4" s="1"/>
  <c r="AE27" i="4"/>
  <c r="X28" i="4"/>
  <c r="Y28" i="4"/>
  <c r="T28" i="4" s="1"/>
  <c r="AA28" i="4"/>
  <c r="V28" i="4" s="1"/>
  <c r="AB28" i="4"/>
  <c r="AC28" i="4"/>
  <c r="AD28" i="4"/>
  <c r="Z28" i="4" s="1"/>
  <c r="U28" i="4" s="1"/>
  <c r="AE28" i="4"/>
  <c r="X29" i="4"/>
  <c r="AA29" i="4"/>
  <c r="V29" i="4" s="1"/>
  <c r="AB29" i="4"/>
  <c r="AC29" i="4"/>
  <c r="AD29" i="4"/>
  <c r="Z29" i="4" s="1"/>
  <c r="U29" i="4" s="1"/>
  <c r="AE29" i="4"/>
  <c r="X30" i="4"/>
  <c r="AA30" i="4"/>
  <c r="V30" i="4" s="1"/>
  <c r="AB30" i="4"/>
  <c r="AC30" i="4"/>
  <c r="AD30" i="4"/>
  <c r="Z30" i="4" s="1"/>
  <c r="U30" i="4" s="1"/>
  <c r="AE30" i="4"/>
  <c r="X31" i="4"/>
  <c r="AA31" i="4"/>
  <c r="V31" i="4" s="1"/>
  <c r="AB31" i="4"/>
  <c r="AC31" i="4"/>
  <c r="AD31" i="4"/>
  <c r="Z31" i="4" s="1"/>
  <c r="U31" i="4" s="1"/>
  <c r="AE31" i="4"/>
  <c r="X32" i="4"/>
  <c r="Y32" i="4"/>
  <c r="T32" i="4" s="1"/>
  <c r="AA32" i="4"/>
  <c r="V32" i="4" s="1"/>
  <c r="AB32" i="4"/>
  <c r="AC32" i="4"/>
  <c r="AD32" i="4"/>
  <c r="Z32" i="4" s="1"/>
  <c r="U32" i="4" s="1"/>
  <c r="AE32" i="4"/>
  <c r="X33" i="4"/>
  <c r="AA33" i="4"/>
  <c r="V33" i="4" s="1"/>
  <c r="AB33" i="4"/>
  <c r="AC33" i="4"/>
  <c r="AD33" i="4"/>
  <c r="Z33" i="4" s="1"/>
  <c r="U33" i="4" s="1"/>
  <c r="AE33" i="4"/>
  <c r="X34" i="4"/>
  <c r="AA34" i="4"/>
  <c r="V34" i="4" s="1"/>
  <c r="AB34" i="4"/>
  <c r="AC34" i="4"/>
  <c r="AD34" i="4"/>
  <c r="Z34" i="4" s="1"/>
  <c r="U34" i="4" s="1"/>
  <c r="AE34" i="4"/>
  <c r="X35" i="4"/>
  <c r="AA35" i="4"/>
  <c r="V35" i="4" s="1"/>
  <c r="AB35" i="4"/>
  <c r="AC35" i="4"/>
  <c r="AD35" i="4"/>
  <c r="Z35" i="4" s="1"/>
  <c r="U35" i="4" s="1"/>
  <c r="AE35" i="4"/>
  <c r="X36" i="4"/>
  <c r="Y36" i="4"/>
  <c r="T36" i="4" s="1"/>
  <c r="AA36" i="4"/>
  <c r="V36" i="4" s="1"/>
  <c r="AB36" i="4"/>
  <c r="AC36" i="4"/>
  <c r="AD36" i="4"/>
  <c r="Z36" i="4" s="1"/>
  <c r="U36" i="4" s="1"/>
  <c r="AE36" i="4"/>
  <c r="X37" i="4"/>
  <c r="AA37" i="4"/>
  <c r="V37" i="4" s="1"/>
  <c r="AB37" i="4"/>
  <c r="AC37" i="4"/>
  <c r="AD37" i="4"/>
  <c r="Z37" i="4" s="1"/>
  <c r="U37" i="4" s="1"/>
  <c r="AE37" i="4"/>
  <c r="X38" i="4"/>
  <c r="AA38" i="4"/>
  <c r="V38" i="4" s="1"/>
  <c r="AB38" i="4"/>
  <c r="AC38" i="4"/>
  <c r="AD38" i="4"/>
  <c r="Z38" i="4" s="1"/>
  <c r="U38" i="4" s="1"/>
  <c r="AE38" i="4"/>
  <c r="X39" i="4"/>
  <c r="AA39" i="4"/>
  <c r="V39" i="4" s="1"/>
  <c r="AB39" i="4"/>
  <c r="AC39" i="4"/>
  <c r="AD39" i="4"/>
  <c r="Z39" i="4" s="1"/>
  <c r="U39" i="4" s="1"/>
  <c r="AE39" i="4"/>
  <c r="X40" i="4"/>
  <c r="AA40" i="4"/>
  <c r="V40" i="4" s="1"/>
  <c r="AB40" i="4"/>
  <c r="AC40" i="4"/>
  <c r="AD40" i="4"/>
  <c r="Z40" i="4" s="1"/>
  <c r="U40" i="4" s="1"/>
  <c r="AE40" i="4"/>
  <c r="X41" i="4"/>
  <c r="AA41" i="4"/>
  <c r="V41" i="4" s="1"/>
  <c r="AB41" i="4"/>
  <c r="AC41" i="4"/>
  <c r="AD41" i="4"/>
  <c r="Z41" i="4" s="1"/>
  <c r="U41" i="4" s="1"/>
  <c r="AE41" i="4"/>
  <c r="X42" i="4"/>
  <c r="Y42" i="4"/>
  <c r="T42" i="4" s="1"/>
  <c r="AA42" i="4"/>
  <c r="V42" i="4" s="1"/>
  <c r="AB42" i="4"/>
  <c r="AC42" i="4"/>
  <c r="AD42" i="4"/>
  <c r="Z42" i="4" s="1"/>
  <c r="U42" i="4" s="1"/>
  <c r="AE42" i="4"/>
  <c r="X43" i="4"/>
  <c r="AA43" i="4"/>
  <c r="V43" i="4" s="1"/>
  <c r="AB43" i="4"/>
  <c r="AC43" i="4"/>
  <c r="AD43" i="4"/>
  <c r="Z43" i="4" s="1"/>
  <c r="U43" i="4" s="1"/>
  <c r="AE43" i="4"/>
  <c r="X44" i="4"/>
  <c r="AA44" i="4"/>
  <c r="V44" i="4" s="1"/>
  <c r="AB44" i="4"/>
  <c r="AC44" i="4"/>
  <c r="AD44" i="4"/>
  <c r="Z44" i="4" s="1"/>
  <c r="U44" i="4" s="1"/>
  <c r="AE44" i="4"/>
  <c r="X45" i="4"/>
  <c r="AA45" i="4"/>
  <c r="V45" i="4" s="1"/>
  <c r="AB45" i="4"/>
  <c r="AC45" i="4"/>
  <c r="AD45" i="4"/>
  <c r="Z45" i="4" s="1"/>
  <c r="U45" i="4" s="1"/>
  <c r="AE45" i="4"/>
  <c r="X46" i="4"/>
  <c r="Y46" i="4"/>
  <c r="T46" i="4" s="1"/>
  <c r="AA46" i="4"/>
  <c r="V46" i="4" s="1"/>
  <c r="AB46" i="4"/>
  <c r="AC46" i="4"/>
  <c r="AD46" i="4"/>
  <c r="Z46" i="4" s="1"/>
  <c r="U46" i="4" s="1"/>
  <c r="AE46" i="4"/>
  <c r="X47" i="4"/>
  <c r="AA47" i="4"/>
  <c r="V47" i="4" s="1"/>
  <c r="AB47" i="4"/>
  <c r="AC47" i="4"/>
  <c r="AD47" i="4"/>
  <c r="Z47" i="4" s="1"/>
  <c r="U47" i="4" s="1"/>
  <c r="AE47" i="4"/>
  <c r="X48" i="4"/>
  <c r="AA48" i="4"/>
  <c r="V48" i="4" s="1"/>
  <c r="AB48" i="4"/>
  <c r="AC48" i="4"/>
  <c r="AD48" i="4"/>
  <c r="Z48" i="4" s="1"/>
  <c r="U48" i="4" s="1"/>
  <c r="AE48" i="4"/>
  <c r="X49" i="4"/>
  <c r="AA49" i="4"/>
  <c r="V49" i="4" s="1"/>
  <c r="AB49" i="4"/>
  <c r="AC49" i="4"/>
  <c r="AD49" i="4"/>
  <c r="Z49" i="4" s="1"/>
  <c r="U49" i="4" s="1"/>
  <c r="AE49" i="4"/>
  <c r="X50" i="4"/>
  <c r="Y50" i="4"/>
  <c r="T50" i="4" s="1"/>
  <c r="AA50" i="4"/>
  <c r="V50" i="4" s="1"/>
  <c r="AB50" i="4"/>
  <c r="AC50" i="4"/>
  <c r="AD50" i="4"/>
  <c r="Z50" i="4" s="1"/>
  <c r="U50" i="4" s="1"/>
  <c r="AE50" i="4"/>
  <c r="X51" i="4"/>
  <c r="AA51" i="4"/>
  <c r="V51" i="4" s="1"/>
  <c r="AB51" i="4"/>
  <c r="AC51" i="4"/>
  <c r="AD51" i="4"/>
  <c r="Z51" i="4" s="1"/>
  <c r="U51" i="4" s="1"/>
  <c r="AE51" i="4"/>
  <c r="X52" i="4"/>
  <c r="AA52" i="4"/>
  <c r="V52" i="4" s="1"/>
  <c r="AB52" i="4"/>
  <c r="AC52" i="4"/>
  <c r="AD52" i="4"/>
  <c r="Z52" i="4" s="1"/>
  <c r="U52" i="4" s="1"/>
  <c r="AE52" i="4"/>
  <c r="X53" i="4"/>
  <c r="AA53" i="4"/>
  <c r="V53" i="4" s="1"/>
  <c r="AB53" i="4"/>
  <c r="AC53" i="4"/>
  <c r="AD53" i="4"/>
  <c r="Z53" i="4" s="1"/>
  <c r="U53" i="4" s="1"/>
  <c r="AE53" i="4"/>
  <c r="X54" i="4"/>
  <c r="Y54" i="4"/>
  <c r="T54" i="4" s="1"/>
  <c r="AA54" i="4"/>
  <c r="V54" i="4" s="1"/>
  <c r="AB54" i="4"/>
  <c r="AC54" i="4"/>
  <c r="AD54" i="4"/>
  <c r="Z54" i="4" s="1"/>
  <c r="U54" i="4" s="1"/>
  <c r="AE54" i="4"/>
  <c r="X55" i="4"/>
  <c r="AA55" i="4"/>
  <c r="V55" i="4" s="1"/>
  <c r="AB55" i="4"/>
  <c r="AC55" i="4"/>
  <c r="AD55" i="4"/>
  <c r="Z55" i="4" s="1"/>
  <c r="U55" i="4" s="1"/>
  <c r="AE55" i="4"/>
  <c r="X56" i="4"/>
  <c r="AA56" i="4"/>
  <c r="V56" i="4" s="1"/>
  <c r="AB56" i="4"/>
  <c r="AC56" i="4"/>
  <c r="AD56" i="4"/>
  <c r="Z56" i="4" s="1"/>
  <c r="U56" i="4" s="1"/>
  <c r="AE56" i="4"/>
  <c r="X57" i="4"/>
  <c r="AA57" i="4"/>
  <c r="V57" i="4" s="1"/>
  <c r="AB57" i="4"/>
  <c r="AC57" i="4"/>
  <c r="AD57" i="4"/>
  <c r="Z57" i="4" s="1"/>
  <c r="U57" i="4" s="1"/>
  <c r="AE57" i="4"/>
  <c r="X58" i="4"/>
  <c r="Y58" i="4"/>
  <c r="T58" i="4" s="1"/>
  <c r="AA58" i="4"/>
  <c r="V58" i="4" s="1"/>
  <c r="AB58" i="4"/>
  <c r="AC58" i="4"/>
  <c r="AD58" i="4"/>
  <c r="Z58" i="4" s="1"/>
  <c r="U58" i="4" s="1"/>
  <c r="AE58" i="4"/>
  <c r="X59" i="4"/>
  <c r="AA59" i="4"/>
  <c r="V59" i="4" s="1"/>
  <c r="AB59" i="4"/>
  <c r="AC59" i="4"/>
  <c r="AD59" i="4"/>
  <c r="Z59" i="4" s="1"/>
  <c r="U59" i="4" s="1"/>
  <c r="AE59" i="4"/>
  <c r="X60" i="4"/>
  <c r="AA60" i="4"/>
  <c r="V60" i="4" s="1"/>
  <c r="AB60" i="4"/>
  <c r="AC60" i="4"/>
  <c r="AD60" i="4"/>
  <c r="Z60" i="4" s="1"/>
  <c r="U60" i="4" s="1"/>
  <c r="AE60" i="4"/>
  <c r="X61" i="4"/>
  <c r="AA61" i="4"/>
  <c r="V61" i="4" s="1"/>
  <c r="AB61" i="4"/>
  <c r="AC61" i="4"/>
  <c r="AD61" i="4"/>
  <c r="Z61" i="4" s="1"/>
  <c r="U61" i="4" s="1"/>
  <c r="AE61" i="4"/>
  <c r="X62" i="4"/>
  <c r="AA62" i="4"/>
  <c r="V62" i="4" s="1"/>
  <c r="AB62" i="4"/>
  <c r="AC62" i="4"/>
  <c r="AD62" i="4"/>
  <c r="Z62" i="4" s="1"/>
  <c r="U62" i="4" s="1"/>
  <c r="AE62" i="4"/>
  <c r="X63" i="4"/>
  <c r="S63" i="4" s="1"/>
  <c r="AA63" i="4"/>
  <c r="V63" i="4" s="1"/>
  <c r="AB63" i="4"/>
  <c r="AC63" i="4"/>
  <c r="AD63" i="4"/>
  <c r="Z63" i="4" s="1"/>
  <c r="U63" i="4" s="1"/>
  <c r="AE63" i="4"/>
  <c r="X64" i="4"/>
  <c r="AA64" i="4"/>
  <c r="V64" i="4" s="1"/>
  <c r="AB64" i="4"/>
  <c r="AC64" i="4"/>
  <c r="AD64" i="4"/>
  <c r="Z64" i="4" s="1"/>
  <c r="U64" i="4" s="1"/>
  <c r="AE64" i="4"/>
  <c r="X65" i="4"/>
  <c r="AA65" i="4"/>
  <c r="V65" i="4" s="1"/>
  <c r="AB65" i="4"/>
  <c r="AC65" i="4"/>
  <c r="AD65" i="4"/>
  <c r="Z65" i="4" s="1"/>
  <c r="U65" i="4" s="1"/>
  <c r="AE65" i="4"/>
  <c r="X66" i="4"/>
  <c r="AA66" i="4"/>
  <c r="V66" i="4" s="1"/>
  <c r="AB66" i="4"/>
  <c r="AC66" i="4"/>
  <c r="AD66" i="4"/>
  <c r="Z66" i="4" s="1"/>
  <c r="U66" i="4" s="1"/>
  <c r="AE66" i="4"/>
  <c r="X67" i="4"/>
  <c r="S67" i="4" s="1"/>
  <c r="AA67" i="4"/>
  <c r="V67" i="4" s="1"/>
  <c r="AB67" i="4"/>
  <c r="AC67" i="4"/>
  <c r="AD67" i="4"/>
  <c r="Z67" i="4" s="1"/>
  <c r="U67" i="4" s="1"/>
  <c r="AE67" i="4"/>
  <c r="X68" i="4"/>
  <c r="AA68" i="4"/>
  <c r="V68" i="4" s="1"/>
  <c r="AB68" i="4"/>
  <c r="AC68" i="4"/>
  <c r="AD68" i="4"/>
  <c r="Z68" i="4" s="1"/>
  <c r="U68" i="4" s="1"/>
  <c r="AE68" i="4"/>
  <c r="X69" i="4"/>
  <c r="AA69" i="4"/>
  <c r="V69" i="4" s="1"/>
  <c r="AB69" i="4"/>
  <c r="AC69" i="4"/>
  <c r="AD69" i="4"/>
  <c r="Z69" i="4" s="1"/>
  <c r="U69" i="4" s="1"/>
  <c r="AE69" i="4"/>
  <c r="X70" i="4"/>
  <c r="AA70" i="4"/>
  <c r="V70" i="4" s="1"/>
  <c r="AB70" i="4"/>
  <c r="AC70" i="4"/>
  <c r="AD70" i="4"/>
  <c r="Z70" i="4" s="1"/>
  <c r="U70" i="4" s="1"/>
  <c r="AE70" i="4"/>
  <c r="X71" i="4"/>
  <c r="S71" i="4" s="1"/>
  <c r="AA71" i="4"/>
  <c r="V71" i="4" s="1"/>
  <c r="AB71" i="4"/>
  <c r="AC71" i="4"/>
  <c r="AD71" i="4"/>
  <c r="Z71" i="4" s="1"/>
  <c r="U71" i="4" s="1"/>
  <c r="AE71" i="4"/>
  <c r="X72" i="4"/>
  <c r="AA72" i="4"/>
  <c r="V72" i="4" s="1"/>
  <c r="AB72" i="4"/>
  <c r="AC72" i="4"/>
  <c r="AD72" i="4"/>
  <c r="Z72" i="4" s="1"/>
  <c r="U72" i="4" s="1"/>
  <c r="AE72" i="4"/>
  <c r="X73" i="4"/>
  <c r="AA73" i="4"/>
  <c r="V73" i="4" s="1"/>
  <c r="AB73" i="4"/>
  <c r="AC73" i="4"/>
  <c r="AD73" i="4"/>
  <c r="Z73" i="4" s="1"/>
  <c r="U73" i="4" s="1"/>
  <c r="AE73" i="4"/>
  <c r="X74" i="4"/>
  <c r="AA74" i="4"/>
  <c r="V74" i="4" s="1"/>
  <c r="AB74" i="4"/>
  <c r="AC74" i="4"/>
  <c r="AD74" i="4"/>
  <c r="Z74" i="4" s="1"/>
  <c r="U74" i="4" s="1"/>
  <c r="AE74" i="4"/>
  <c r="X75" i="4"/>
  <c r="S75" i="4" s="1"/>
  <c r="AA75" i="4"/>
  <c r="V75" i="4" s="1"/>
  <c r="AB75" i="4"/>
  <c r="AC75" i="4"/>
  <c r="AD75" i="4"/>
  <c r="Z75" i="4" s="1"/>
  <c r="U75" i="4" s="1"/>
  <c r="AE75" i="4"/>
  <c r="X76" i="4"/>
  <c r="AA76" i="4"/>
  <c r="V76" i="4" s="1"/>
  <c r="AB76" i="4"/>
  <c r="AC76" i="4"/>
  <c r="AD76" i="4"/>
  <c r="Z76" i="4" s="1"/>
  <c r="U76" i="4" s="1"/>
  <c r="AE76" i="4"/>
  <c r="X77" i="4"/>
  <c r="AA77" i="4"/>
  <c r="V77" i="4" s="1"/>
  <c r="AB77" i="4"/>
  <c r="AC77" i="4"/>
  <c r="AD77" i="4"/>
  <c r="Z77" i="4" s="1"/>
  <c r="U77" i="4" s="1"/>
  <c r="AE77" i="4"/>
  <c r="X78" i="4"/>
  <c r="AA78" i="4"/>
  <c r="V78" i="4" s="1"/>
  <c r="AB78" i="4"/>
  <c r="AC78" i="4"/>
  <c r="AD78" i="4"/>
  <c r="Z78" i="4" s="1"/>
  <c r="U78" i="4" s="1"/>
  <c r="AE78" i="4"/>
  <c r="X79" i="4"/>
  <c r="S79" i="4" s="1"/>
  <c r="AA79" i="4"/>
  <c r="V79" i="4" s="1"/>
  <c r="AB79" i="4"/>
  <c r="AC79" i="4"/>
  <c r="AD79" i="4"/>
  <c r="Z79" i="4" s="1"/>
  <c r="U79" i="4" s="1"/>
  <c r="AE79" i="4"/>
  <c r="X80" i="4"/>
  <c r="AA80" i="4"/>
  <c r="V80" i="4" s="1"/>
  <c r="AB80" i="4"/>
  <c r="AC80" i="4"/>
  <c r="AD80" i="4"/>
  <c r="Z80" i="4" s="1"/>
  <c r="U80" i="4" s="1"/>
  <c r="AE80" i="4"/>
  <c r="X81" i="4"/>
  <c r="AA81" i="4"/>
  <c r="V81" i="4" s="1"/>
  <c r="AB81" i="4"/>
  <c r="AC81" i="4"/>
  <c r="AD81" i="4"/>
  <c r="Z81" i="4" s="1"/>
  <c r="U81" i="4" s="1"/>
  <c r="AE81" i="4"/>
  <c r="X82" i="4"/>
  <c r="AA82" i="4"/>
  <c r="V82" i="4" s="1"/>
  <c r="AB82" i="4"/>
  <c r="AC82" i="4"/>
  <c r="AD82" i="4"/>
  <c r="Z82" i="4" s="1"/>
  <c r="U82" i="4" s="1"/>
  <c r="AE82" i="4"/>
  <c r="X83" i="4"/>
  <c r="S83" i="4" s="1"/>
  <c r="AA83" i="4"/>
  <c r="V83" i="4" s="1"/>
  <c r="AB83" i="4"/>
  <c r="AC83" i="4"/>
  <c r="AD83" i="4"/>
  <c r="Z83" i="4" s="1"/>
  <c r="U83" i="4" s="1"/>
  <c r="AE83" i="4"/>
  <c r="X84" i="4"/>
  <c r="AA84" i="4"/>
  <c r="V84" i="4" s="1"/>
  <c r="AB84" i="4"/>
  <c r="AC84" i="4"/>
  <c r="AD84" i="4"/>
  <c r="Z84" i="4" s="1"/>
  <c r="U84" i="4" s="1"/>
  <c r="AE84" i="4"/>
  <c r="X85" i="4"/>
  <c r="AA85" i="4"/>
  <c r="V85" i="4" s="1"/>
  <c r="AB85" i="4"/>
  <c r="AC85" i="4"/>
  <c r="AD85" i="4"/>
  <c r="Z85" i="4" s="1"/>
  <c r="U85" i="4" s="1"/>
  <c r="AE85" i="4"/>
  <c r="X86" i="4"/>
  <c r="AA86" i="4"/>
  <c r="V86" i="4" s="1"/>
  <c r="AB86" i="4"/>
  <c r="AC86" i="4"/>
  <c r="AD86" i="4"/>
  <c r="Z86" i="4" s="1"/>
  <c r="U86" i="4" s="1"/>
  <c r="AE86" i="4"/>
  <c r="X87" i="4"/>
  <c r="S87" i="4" s="1"/>
  <c r="Y87" i="4"/>
  <c r="T87" i="4" s="1"/>
  <c r="AA87" i="4"/>
  <c r="V87" i="4" s="1"/>
  <c r="AB87" i="4"/>
  <c r="AC87" i="4"/>
  <c r="AD87" i="4"/>
  <c r="Z87" i="4" s="1"/>
  <c r="U87" i="4" s="1"/>
  <c r="AE87" i="4"/>
  <c r="X88" i="4"/>
  <c r="AA88" i="4"/>
  <c r="V88" i="4" s="1"/>
  <c r="AB88" i="4"/>
  <c r="AC88" i="4"/>
  <c r="AD88" i="4"/>
  <c r="Z88" i="4" s="1"/>
  <c r="U88" i="4" s="1"/>
  <c r="AE88" i="4"/>
  <c r="X89" i="4"/>
  <c r="AA89" i="4"/>
  <c r="V89" i="4" s="1"/>
  <c r="AB89" i="4"/>
  <c r="AC89" i="4"/>
  <c r="Y89" i="4" s="1"/>
  <c r="T89" i="4" s="1"/>
  <c r="AD89" i="4"/>
  <c r="Z89" i="4" s="1"/>
  <c r="U89" i="4" s="1"/>
  <c r="AE89" i="4"/>
  <c r="X90" i="4"/>
  <c r="AA90" i="4"/>
  <c r="V90" i="4" s="1"/>
  <c r="AB90" i="4"/>
  <c r="AC90" i="4"/>
  <c r="Y90" i="4" s="1"/>
  <c r="T90" i="4" s="1"/>
  <c r="AD90" i="4"/>
  <c r="Z90" i="4" s="1"/>
  <c r="U90" i="4" s="1"/>
  <c r="AE90" i="4"/>
  <c r="X91" i="4"/>
  <c r="AA91" i="4"/>
  <c r="V91" i="4" s="1"/>
  <c r="AB91" i="4"/>
  <c r="AC91" i="4"/>
  <c r="Y91" i="4" s="1"/>
  <c r="T91" i="4" s="1"/>
  <c r="AD91" i="4"/>
  <c r="Z91" i="4" s="1"/>
  <c r="U91" i="4" s="1"/>
  <c r="AE91" i="4"/>
  <c r="X92" i="4"/>
  <c r="AA92" i="4"/>
  <c r="V92" i="4" s="1"/>
  <c r="AB92" i="4"/>
  <c r="AC92" i="4"/>
  <c r="Y92" i="4" s="1"/>
  <c r="T92" i="4" s="1"/>
  <c r="AD92" i="4"/>
  <c r="Z92" i="4" s="1"/>
  <c r="U92" i="4" s="1"/>
  <c r="AE92" i="4"/>
  <c r="X93" i="4"/>
  <c r="AA93" i="4"/>
  <c r="V93" i="4" s="1"/>
  <c r="AB93" i="4"/>
  <c r="AC93" i="4"/>
  <c r="Y93" i="4" s="1"/>
  <c r="T93" i="4" s="1"/>
  <c r="AD93" i="4"/>
  <c r="Z93" i="4" s="1"/>
  <c r="U93" i="4" s="1"/>
  <c r="AE93" i="4"/>
  <c r="X94" i="4"/>
  <c r="AA94" i="4"/>
  <c r="V94" i="4" s="1"/>
  <c r="AB94" i="4"/>
  <c r="AC94" i="4"/>
  <c r="Y94" i="4" s="1"/>
  <c r="T94" i="4" s="1"/>
  <c r="AD94" i="4"/>
  <c r="Z94" i="4" s="1"/>
  <c r="U94" i="4" s="1"/>
  <c r="AE94" i="4"/>
  <c r="X95" i="4"/>
  <c r="AA95" i="4"/>
  <c r="V95" i="4" s="1"/>
  <c r="AB95" i="4"/>
  <c r="AC95" i="4"/>
  <c r="Y95" i="4" s="1"/>
  <c r="T95" i="4" s="1"/>
  <c r="AD95" i="4"/>
  <c r="Z95" i="4" s="1"/>
  <c r="U95" i="4" s="1"/>
  <c r="AE95" i="4"/>
  <c r="X96" i="4"/>
  <c r="AA96" i="4"/>
  <c r="V96" i="4" s="1"/>
  <c r="AB96" i="4"/>
  <c r="AC96" i="4"/>
  <c r="Y96" i="4" s="1"/>
  <c r="T96" i="4" s="1"/>
  <c r="AD96" i="4"/>
  <c r="Z96" i="4" s="1"/>
  <c r="U96" i="4" s="1"/>
  <c r="AE96" i="4"/>
  <c r="X97" i="4"/>
  <c r="AA97" i="4"/>
  <c r="V97" i="4" s="1"/>
  <c r="AB97" i="4"/>
  <c r="AC97" i="4"/>
  <c r="Y97" i="4" s="1"/>
  <c r="T97" i="4" s="1"/>
  <c r="AD97" i="4"/>
  <c r="Z97" i="4" s="1"/>
  <c r="U97" i="4" s="1"/>
  <c r="AE97" i="4"/>
  <c r="X98" i="4"/>
  <c r="AA98" i="4"/>
  <c r="V98" i="4" s="1"/>
  <c r="AB98" i="4"/>
  <c r="AC98" i="4"/>
  <c r="Y98" i="4" s="1"/>
  <c r="T98" i="4" s="1"/>
  <c r="AD98" i="4"/>
  <c r="Z98" i="4" s="1"/>
  <c r="U98" i="4" s="1"/>
  <c r="AE98" i="4"/>
  <c r="X99" i="4"/>
  <c r="AA99" i="4"/>
  <c r="V99" i="4" s="1"/>
  <c r="AB99" i="4"/>
  <c r="AC99" i="4"/>
  <c r="Y99" i="4" s="1"/>
  <c r="T99" i="4" s="1"/>
  <c r="AD99" i="4"/>
  <c r="Z99" i="4" s="1"/>
  <c r="U99" i="4" s="1"/>
  <c r="AE99" i="4"/>
  <c r="X100" i="4"/>
  <c r="AA100" i="4"/>
  <c r="V100" i="4" s="1"/>
  <c r="AB100" i="4"/>
  <c r="AC100" i="4"/>
  <c r="Y100" i="4" s="1"/>
  <c r="T100" i="4" s="1"/>
  <c r="AD100" i="4"/>
  <c r="Z100" i="4" s="1"/>
  <c r="U100" i="4" s="1"/>
  <c r="AE100" i="4"/>
  <c r="S4" i="3"/>
  <c r="C100" i="2"/>
  <c r="T57" i="4" l="1"/>
  <c r="T49" i="4"/>
  <c r="T41" i="4"/>
  <c r="W9" i="4"/>
  <c r="T6" i="4"/>
  <c r="W6" i="4"/>
  <c r="W7" i="4"/>
  <c r="W5" i="4"/>
  <c r="W8" i="4"/>
  <c r="S7" i="4"/>
  <c r="S100" i="4"/>
  <c r="W100" i="4"/>
  <c r="S98" i="4"/>
  <c r="W98" i="4"/>
  <c r="S96" i="4"/>
  <c r="W96" i="4"/>
  <c r="S94" i="4"/>
  <c r="W94" i="4"/>
  <c r="S92" i="4"/>
  <c r="W92" i="4"/>
  <c r="S90" i="4"/>
  <c r="W90" i="4"/>
  <c r="S88" i="4"/>
  <c r="W47" i="4"/>
  <c r="S99" i="4"/>
  <c r="W99" i="4"/>
  <c r="S97" i="4"/>
  <c r="W97" i="4"/>
  <c r="S95" i="4"/>
  <c r="W95" i="4"/>
  <c r="S93" i="4"/>
  <c r="W93" i="4"/>
  <c r="S91" i="4"/>
  <c r="W91" i="4"/>
  <c r="S89" i="4"/>
  <c r="W89" i="4"/>
  <c r="S86" i="4"/>
  <c r="Y85" i="4"/>
  <c r="T85" i="4" s="1"/>
  <c r="S84" i="4"/>
  <c r="Y83" i="4"/>
  <c r="W83" i="4" s="1"/>
  <c r="S82" i="4"/>
  <c r="Y81" i="4"/>
  <c r="T81" i="4" s="1"/>
  <c r="S80" i="4"/>
  <c r="Y79" i="4"/>
  <c r="T79" i="4" s="1"/>
  <c r="S78" i="4"/>
  <c r="Y77" i="4"/>
  <c r="T77" i="4" s="1"/>
  <c r="S76" i="4"/>
  <c r="Y75" i="4"/>
  <c r="W75" i="4" s="1"/>
  <c r="S74" i="4"/>
  <c r="Y73" i="4"/>
  <c r="T73" i="4" s="1"/>
  <c r="S72" i="4"/>
  <c r="Y71" i="4"/>
  <c r="W71" i="4" s="1"/>
  <c r="S70" i="4"/>
  <c r="Y69" i="4"/>
  <c r="T69" i="4" s="1"/>
  <c r="S68" i="4"/>
  <c r="Y67" i="4"/>
  <c r="W67" i="4" s="1"/>
  <c r="S66" i="4"/>
  <c r="Y65" i="4"/>
  <c r="T65" i="4" s="1"/>
  <c r="S64" i="4"/>
  <c r="Y63" i="4"/>
  <c r="T63" i="4" s="1"/>
  <c r="Y61" i="4"/>
  <c r="W61" i="4" s="1"/>
  <c r="Y59" i="4"/>
  <c r="W59" i="4" s="1"/>
  <c r="Y34" i="4"/>
  <c r="W34" i="4" s="1"/>
  <c r="Y26" i="4"/>
  <c r="W26" i="4" s="1"/>
  <c r="W11" i="4"/>
  <c r="W19" i="4"/>
  <c r="Y88" i="4"/>
  <c r="W88" i="4" s="1"/>
  <c r="Y86" i="4"/>
  <c r="W86" i="4" s="1"/>
  <c r="S85" i="4"/>
  <c r="W85" i="4"/>
  <c r="Y84" i="4"/>
  <c r="W84" i="4" s="1"/>
  <c r="Y82" i="4"/>
  <c r="W82" i="4" s="1"/>
  <c r="S81" i="4"/>
  <c r="W81" i="4"/>
  <c r="Y80" i="4"/>
  <c r="W80" i="4" s="1"/>
  <c r="Y78" i="4"/>
  <c r="W78" i="4" s="1"/>
  <c r="S77" i="4"/>
  <c r="W77" i="4"/>
  <c r="Y76" i="4"/>
  <c r="W76" i="4" s="1"/>
  <c r="Y74" i="4"/>
  <c r="W74" i="4" s="1"/>
  <c r="S73" i="4"/>
  <c r="W73" i="4"/>
  <c r="Y72" i="4"/>
  <c r="W72" i="4" s="1"/>
  <c r="Y70" i="4"/>
  <c r="W70" i="4" s="1"/>
  <c r="S69" i="4"/>
  <c r="W69" i="4"/>
  <c r="Y68" i="4"/>
  <c r="W68" i="4" s="1"/>
  <c r="Y66" i="4"/>
  <c r="W66" i="4" s="1"/>
  <c r="S65" i="4"/>
  <c r="W65" i="4"/>
  <c r="Y64" i="4"/>
  <c r="W64" i="4" s="1"/>
  <c r="Y62" i="4"/>
  <c r="W62" i="4" s="1"/>
  <c r="Y60" i="4"/>
  <c r="W60" i="4" s="1"/>
  <c r="Y56" i="4"/>
  <c r="T56" i="4" s="1"/>
  <c r="Y52" i="4"/>
  <c r="T52" i="4" s="1"/>
  <c r="Y48" i="4"/>
  <c r="T48" i="4" s="1"/>
  <c r="Y44" i="4"/>
  <c r="T44" i="4" s="1"/>
  <c r="Y40" i="4"/>
  <c r="T40" i="4" s="1"/>
  <c r="Y38" i="4"/>
  <c r="W38" i="4" s="1"/>
  <c r="Y30" i="4"/>
  <c r="W30" i="4" s="1"/>
  <c r="S25" i="4"/>
  <c r="W25" i="4"/>
  <c r="S22" i="4"/>
  <c r="W22" i="4"/>
  <c r="S17" i="4"/>
  <c r="W17" i="4"/>
  <c r="S14" i="4"/>
  <c r="W14" i="4"/>
  <c r="W15" i="4"/>
  <c r="W23" i="4"/>
  <c r="W79" i="4"/>
  <c r="W87" i="4"/>
  <c r="W58" i="4"/>
  <c r="Y57" i="4"/>
  <c r="W57" i="4" s="1"/>
  <c r="W56" i="4"/>
  <c r="Y55" i="4"/>
  <c r="W55" i="4" s="1"/>
  <c r="W54" i="4"/>
  <c r="Y53" i="4"/>
  <c r="W53" i="4" s="1"/>
  <c r="W52" i="4"/>
  <c r="Y51" i="4"/>
  <c r="W51" i="4" s="1"/>
  <c r="W50" i="4"/>
  <c r="Y49" i="4"/>
  <c r="W49" i="4" s="1"/>
  <c r="W48" i="4"/>
  <c r="Y47" i="4"/>
  <c r="T47" i="4" s="1"/>
  <c r="W46" i="4"/>
  <c r="Y45" i="4"/>
  <c r="W45" i="4" s="1"/>
  <c r="W44" i="4"/>
  <c r="Y43" i="4"/>
  <c r="W43" i="4" s="1"/>
  <c r="W42" i="4"/>
  <c r="Y41" i="4"/>
  <c r="W41" i="4" s="1"/>
  <c r="W40" i="4"/>
  <c r="Y39" i="4"/>
  <c r="W39" i="4" s="1"/>
  <c r="W36" i="4"/>
  <c r="W32" i="4"/>
  <c r="W28" i="4"/>
  <c r="S18" i="4"/>
  <c r="W18" i="4"/>
  <c r="S10" i="4"/>
  <c r="W10" i="4"/>
  <c r="W13" i="4"/>
  <c r="W21" i="4"/>
  <c r="Y37" i="4"/>
  <c r="T37" i="4" s="1"/>
  <c r="Y35" i="4"/>
  <c r="W35" i="4" s="1"/>
  <c r="Y33" i="4"/>
  <c r="T33" i="4" s="1"/>
  <c r="Y31" i="4"/>
  <c r="W31" i="4" s="1"/>
  <c r="Y29" i="4"/>
  <c r="T29" i="4" s="1"/>
  <c r="Y27" i="4"/>
  <c r="W27" i="4" s="1"/>
  <c r="W12" i="4"/>
  <c r="W16" i="4"/>
  <c r="W20" i="4"/>
  <c r="W24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AE4" i="4"/>
  <c r="AD4" i="4"/>
  <c r="AC4" i="4"/>
  <c r="AB4" i="4"/>
  <c r="AE3" i="4"/>
  <c r="AD3" i="4"/>
  <c r="U3" i="4" s="1"/>
  <c r="AC3" i="4"/>
  <c r="T3" i="4" s="1"/>
  <c r="AB3" i="4"/>
  <c r="AE100" i="3"/>
  <c r="AD100" i="3"/>
  <c r="AC100" i="3"/>
  <c r="AB100" i="3"/>
  <c r="AE99" i="3"/>
  <c r="AD99" i="3"/>
  <c r="AC99" i="3"/>
  <c r="AB99" i="3"/>
  <c r="AE98" i="3"/>
  <c r="AD98" i="3"/>
  <c r="AC98" i="3"/>
  <c r="AB98" i="3"/>
  <c r="AE97" i="3"/>
  <c r="AD97" i="3"/>
  <c r="AC97" i="3"/>
  <c r="AB97" i="3"/>
  <c r="AE96" i="3"/>
  <c r="AD96" i="3"/>
  <c r="AC96" i="3"/>
  <c r="AB96" i="3"/>
  <c r="AE95" i="3"/>
  <c r="AD95" i="3"/>
  <c r="AC95" i="3"/>
  <c r="AB95" i="3"/>
  <c r="AE94" i="3"/>
  <c r="AD94" i="3"/>
  <c r="AC94" i="3"/>
  <c r="AB94" i="3"/>
  <c r="AE93" i="3"/>
  <c r="AD93" i="3"/>
  <c r="AC93" i="3"/>
  <c r="AB93" i="3"/>
  <c r="AE92" i="3"/>
  <c r="AD92" i="3"/>
  <c r="AC92" i="3"/>
  <c r="AB92" i="3"/>
  <c r="AE91" i="3"/>
  <c r="AD91" i="3"/>
  <c r="AC91" i="3"/>
  <c r="AB91" i="3"/>
  <c r="AE90" i="3"/>
  <c r="AD90" i="3"/>
  <c r="AC90" i="3"/>
  <c r="AB90" i="3"/>
  <c r="AE89" i="3"/>
  <c r="AD89" i="3"/>
  <c r="AC89" i="3"/>
  <c r="AB89" i="3"/>
  <c r="AE88" i="3"/>
  <c r="AD88" i="3"/>
  <c r="AC88" i="3"/>
  <c r="AB88" i="3"/>
  <c r="AE87" i="3"/>
  <c r="AD87" i="3"/>
  <c r="AC87" i="3"/>
  <c r="AB87" i="3"/>
  <c r="AE86" i="3"/>
  <c r="AD86" i="3"/>
  <c r="AC86" i="3"/>
  <c r="AB86" i="3"/>
  <c r="AE85" i="3"/>
  <c r="AD85" i="3"/>
  <c r="AC85" i="3"/>
  <c r="AB85" i="3"/>
  <c r="AE84" i="3"/>
  <c r="AD84" i="3"/>
  <c r="AC84" i="3"/>
  <c r="AB84" i="3"/>
  <c r="AE83" i="3"/>
  <c r="AD83" i="3"/>
  <c r="AC83" i="3"/>
  <c r="AB83" i="3"/>
  <c r="AE82" i="3"/>
  <c r="AD82" i="3"/>
  <c r="AC82" i="3"/>
  <c r="AB82" i="3"/>
  <c r="AE81" i="3"/>
  <c r="AD81" i="3"/>
  <c r="AC81" i="3"/>
  <c r="AB81" i="3"/>
  <c r="AE80" i="3"/>
  <c r="AD80" i="3"/>
  <c r="AC80" i="3"/>
  <c r="AB80" i="3"/>
  <c r="AE79" i="3"/>
  <c r="AD79" i="3"/>
  <c r="AC79" i="3"/>
  <c r="AB79" i="3"/>
  <c r="AE78" i="3"/>
  <c r="AD78" i="3"/>
  <c r="AC78" i="3"/>
  <c r="AB78" i="3"/>
  <c r="AE77" i="3"/>
  <c r="AD77" i="3"/>
  <c r="AC77" i="3"/>
  <c r="AB77" i="3"/>
  <c r="AE76" i="3"/>
  <c r="AD76" i="3"/>
  <c r="AC76" i="3"/>
  <c r="AB76" i="3"/>
  <c r="AE75" i="3"/>
  <c r="AD75" i="3"/>
  <c r="AC75" i="3"/>
  <c r="AB75" i="3"/>
  <c r="AE74" i="3"/>
  <c r="AD74" i="3"/>
  <c r="AC74" i="3"/>
  <c r="AB74" i="3"/>
  <c r="AE73" i="3"/>
  <c r="AD73" i="3"/>
  <c r="AC73" i="3"/>
  <c r="AB73" i="3"/>
  <c r="AE72" i="3"/>
  <c r="AD72" i="3"/>
  <c r="AC72" i="3"/>
  <c r="AB72" i="3"/>
  <c r="AE71" i="3"/>
  <c r="AD71" i="3"/>
  <c r="AC71" i="3"/>
  <c r="AB71" i="3"/>
  <c r="AE70" i="3"/>
  <c r="AD70" i="3"/>
  <c r="AC70" i="3"/>
  <c r="AB70" i="3"/>
  <c r="AE69" i="3"/>
  <c r="AD69" i="3"/>
  <c r="AC69" i="3"/>
  <c r="AB69" i="3"/>
  <c r="AE68" i="3"/>
  <c r="AD68" i="3"/>
  <c r="AC68" i="3"/>
  <c r="AB68" i="3"/>
  <c r="AE67" i="3"/>
  <c r="AD67" i="3"/>
  <c r="AC67" i="3"/>
  <c r="AB67" i="3"/>
  <c r="AE66" i="3"/>
  <c r="AD66" i="3"/>
  <c r="AC66" i="3"/>
  <c r="AB66" i="3"/>
  <c r="AE65" i="3"/>
  <c r="AD65" i="3"/>
  <c r="AC65" i="3"/>
  <c r="AB65" i="3"/>
  <c r="AE64" i="3"/>
  <c r="AD64" i="3"/>
  <c r="AC64" i="3"/>
  <c r="AB64" i="3"/>
  <c r="AE63" i="3"/>
  <c r="AD63" i="3"/>
  <c r="AC63" i="3"/>
  <c r="AB63" i="3"/>
  <c r="AE62" i="3"/>
  <c r="AD62" i="3"/>
  <c r="AC62" i="3"/>
  <c r="AB62" i="3"/>
  <c r="AE61" i="3"/>
  <c r="AD61" i="3"/>
  <c r="AC61" i="3"/>
  <c r="AB61" i="3"/>
  <c r="AE60" i="3"/>
  <c r="AD60" i="3"/>
  <c r="AC60" i="3"/>
  <c r="AB60" i="3"/>
  <c r="AE59" i="3"/>
  <c r="AD59" i="3"/>
  <c r="AC59" i="3"/>
  <c r="AB59" i="3"/>
  <c r="AE58" i="3"/>
  <c r="AD58" i="3"/>
  <c r="AC58" i="3"/>
  <c r="AB58" i="3"/>
  <c r="AE57" i="3"/>
  <c r="AD57" i="3"/>
  <c r="AC57" i="3"/>
  <c r="AB57" i="3"/>
  <c r="AE56" i="3"/>
  <c r="AD56" i="3"/>
  <c r="AC56" i="3"/>
  <c r="AB56" i="3"/>
  <c r="AE55" i="3"/>
  <c r="AD55" i="3"/>
  <c r="AC55" i="3"/>
  <c r="AB55" i="3"/>
  <c r="AE54" i="3"/>
  <c r="AD54" i="3"/>
  <c r="AC54" i="3"/>
  <c r="AB54" i="3"/>
  <c r="AE53" i="3"/>
  <c r="AD53" i="3"/>
  <c r="AC53" i="3"/>
  <c r="AB53" i="3"/>
  <c r="AE52" i="3"/>
  <c r="AD52" i="3"/>
  <c r="AC52" i="3"/>
  <c r="AB52" i="3"/>
  <c r="AE51" i="3"/>
  <c r="AD51" i="3"/>
  <c r="AC51" i="3"/>
  <c r="AB51" i="3"/>
  <c r="AE50" i="3"/>
  <c r="AD50" i="3"/>
  <c r="AC50" i="3"/>
  <c r="AB50" i="3"/>
  <c r="AE49" i="3"/>
  <c r="AD49" i="3"/>
  <c r="AC49" i="3"/>
  <c r="AB49" i="3"/>
  <c r="AE48" i="3"/>
  <c r="AD48" i="3"/>
  <c r="AC48" i="3"/>
  <c r="AB48" i="3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AE38" i="3"/>
  <c r="AD38" i="3"/>
  <c r="AC38" i="3"/>
  <c r="AB38" i="3"/>
  <c r="AE37" i="3"/>
  <c r="AD37" i="3"/>
  <c r="AC37" i="3"/>
  <c r="AB37" i="3"/>
  <c r="AE36" i="3"/>
  <c r="AD36" i="3"/>
  <c r="AC36" i="3"/>
  <c r="AB36" i="3"/>
  <c r="AE35" i="3"/>
  <c r="AD35" i="3"/>
  <c r="AC35" i="3"/>
  <c r="AB35" i="3"/>
  <c r="AE34" i="3"/>
  <c r="AD34" i="3"/>
  <c r="AC34" i="3"/>
  <c r="AB34" i="3"/>
  <c r="AE33" i="3"/>
  <c r="AD33" i="3"/>
  <c r="AC33" i="3"/>
  <c r="AB33" i="3"/>
  <c r="AE32" i="3"/>
  <c r="AD32" i="3"/>
  <c r="AC32" i="3"/>
  <c r="AB32" i="3"/>
  <c r="AE31" i="3"/>
  <c r="AD31" i="3"/>
  <c r="AC31" i="3"/>
  <c r="AB31" i="3"/>
  <c r="AE30" i="3"/>
  <c r="AD30" i="3"/>
  <c r="AC30" i="3"/>
  <c r="AB30" i="3"/>
  <c r="AE29" i="3"/>
  <c r="AD29" i="3"/>
  <c r="AC29" i="3"/>
  <c r="AB29" i="3"/>
  <c r="AE28" i="3"/>
  <c r="AD28" i="3"/>
  <c r="AC28" i="3"/>
  <c r="AB28" i="3"/>
  <c r="AE27" i="3"/>
  <c r="AD27" i="3"/>
  <c r="AC27" i="3"/>
  <c r="AB27" i="3"/>
  <c r="AE26" i="3"/>
  <c r="AD26" i="3"/>
  <c r="AC26" i="3"/>
  <c r="AB26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D9" i="3"/>
  <c r="AC9" i="3"/>
  <c r="AB9" i="3"/>
  <c r="AE8" i="3"/>
  <c r="AD8" i="3"/>
  <c r="AC8" i="3"/>
  <c r="AB8" i="3"/>
  <c r="AE7" i="3"/>
  <c r="AD7" i="3"/>
  <c r="AC7" i="3"/>
  <c r="AB7" i="3"/>
  <c r="AE6" i="3"/>
  <c r="AD6" i="3"/>
  <c r="AC6" i="3"/>
  <c r="AB6" i="3"/>
  <c r="AE5" i="3"/>
  <c r="AD5" i="3"/>
  <c r="AC5" i="3"/>
  <c r="AB5" i="3"/>
  <c r="AE4" i="3"/>
  <c r="AD4" i="3"/>
  <c r="AC4" i="3"/>
  <c r="AB4" i="3"/>
  <c r="AE3" i="3"/>
  <c r="AD3" i="3"/>
  <c r="AC3" i="3"/>
  <c r="AB3" i="3"/>
  <c r="T66" i="4" l="1"/>
  <c r="T74" i="4"/>
  <c r="T82" i="4"/>
  <c r="W63" i="4"/>
  <c r="W33" i="4"/>
  <c r="T38" i="4"/>
  <c r="T26" i="4"/>
  <c r="W37" i="4"/>
  <c r="T39" i="4"/>
  <c r="T55" i="4"/>
  <c r="T62" i="4"/>
  <c r="T70" i="4"/>
  <c r="T78" i="4"/>
  <c r="T86" i="4"/>
  <c r="T27" i="4"/>
  <c r="T31" i="4"/>
  <c r="T35" i="4"/>
  <c r="T60" i="4"/>
  <c r="T64" i="4"/>
  <c r="T68" i="4"/>
  <c r="T72" i="4"/>
  <c r="T76" i="4"/>
  <c r="T80" i="4"/>
  <c r="T84" i="4"/>
  <c r="T30" i="4"/>
  <c r="W29" i="4"/>
  <c r="T34" i="4"/>
  <c r="T43" i="4"/>
  <c r="T45" i="4"/>
  <c r="T51" i="4"/>
  <c r="T53" i="4"/>
  <c r="T59" i="4"/>
  <c r="T61" i="4"/>
  <c r="T67" i="4"/>
  <c r="T71" i="4"/>
  <c r="T75" i="4"/>
  <c r="T83" i="4"/>
  <c r="T88" i="4"/>
  <c r="F4" i="4" l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X5" i="3"/>
  <c r="S5" i="3" s="1"/>
  <c r="Y5" i="3"/>
  <c r="T5" i="3" s="1"/>
  <c r="Z5" i="3"/>
  <c r="U5" i="3" s="1"/>
  <c r="AA5" i="3"/>
  <c r="V5" i="3" s="1"/>
  <c r="X6" i="3"/>
  <c r="S6" i="3" s="1"/>
  <c r="Y6" i="3"/>
  <c r="Z6" i="3"/>
  <c r="U6" i="3" s="1"/>
  <c r="AA6" i="3"/>
  <c r="V6" i="3" s="1"/>
  <c r="X7" i="3"/>
  <c r="S7" i="3" s="1"/>
  <c r="Y7" i="3"/>
  <c r="T7" i="3" s="1"/>
  <c r="Z7" i="3"/>
  <c r="U7" i="3" s="1"/>
  <c r="AA7" i="3"/>
  <c r="V7" i="3" s="1"/>
  <c r="X8" i="3"/>
  <c r="S8" i="3" s="1"/>
  <c r="Y8" i="3"/>
  <c r="Z8" i="3"/>
  <c r="U8" i="3" s="1"/>
  <c r="AA8" i="3"/>
  <c r="V8" i="3" s="1"/>
  <c r="X9" i="3"/>
  <c r="S9" i="3" s="1"/>
  <c r="Y9" i="3"/>
  <c r="T9" i="3" s="1"/>
  <c r="Z9" i="3"/>
  <c r="U9" i="3" s="1"/>
  <c r="AA9" i="3"/>
  <c r="V9" i="3" s="1"/>
  <c r="X10" i="3"/>
  <c r="S10" i="3" s="1"/>
  <c r="Y10" i="3"/>
  <c r="T10" i="3" s="1"/>
  <c r="Z10" i="3"/>
  <c r="U10" i="3" s="1"/>
  <c r="AA10" i="3"/>
  <c r="V10" i="3" s="1"/>
  <c r="X11" i="3"/>
  <c r="S11" i="3" s="1"/>
  <c r="Y11" i="3"/>
  <c r="T11" i="3" s="1"/>
  <c r="Z11" i="3"/>
  <c r="U11" i="3" s="1"/>
  <c r="AA11" i="3"/>
  <c r="V11" i="3" s="1"/>
  <c r="X12" i="3"/>
  <c r="S12" i="3" s="1"/>
  <c r="Y12" i="3"/>
  <c r="T12" i="3" s="1"/>
  <c r="Z12" i="3"/>
  <c r="U12" i="3" s="1"/>
  <c r="AA12" i="3"/>
  <c r="V12" i="3" s="1"/>
  <c r="X13" i="3"/>
  <c r="S13" i="3" s="1"/>
  <c r="Y13" i="3"/>
  <c r="T13" i="3" s="1"/>
  <c r="Z13" i="3"/>
  <c r="U13" i="3" s="1"/>
  <c r="AA13" i="3"/>
  <c r="V13" i="3" s="1"/>
  <c r="X14" i="3"/>
  <c r="S14" i="3" s="1"/>
  <c r="Y14" i="3"/>
  <c r="T14" i="3" s="1"/>
  <c r="Z14" i="3"/>
  <c r="U14" i="3" s="1"/>
  <c r="AA14" i="3"/>
  <c r="V14" i="3" s="1"/>
  <c r="X15" i="3"/>
  <c r="S15" i="3" s="1"/>
  <c r="Y15" i="3"/>
  <c r="T15" i="3" s="1"/>
  <c r="Z15" i="3"/>
  <c r="U15" i="3" s="1"/>
  <c r="AA15" i="3"/>
  <c r="V15" i="3" s="1"/>
  <c r="X16" i="3"/>
  <c r="S16" i="3" s="1"/>
  <c r="Y16" i="3"/>
  <c r="T16" i="3" s="1"/>
  <c r="Z16" i="3"/>
  <c r="U16" i="3" s="1"/>
  <c r="AA16" i="3"/>
  <c r="V16" i="3" s="1"/>
  <c r="X17" i="3"/>
  <c r="S17" i="3" s="1"/>
  <c r="Y17" i="3"/>
  <c r="T17" i="3" s="1"/>
  <c r="Z17" i="3"/>
  <c r="U17" i="3" s="1"/>
  <c r="AA17" i="3"/>
  <c r="V17" i="3" s="1"/>
  <c r="X18" i="3"/>
  <c r="S18" i="3" s="1"/>
  <c r="Y18" i="3"/>
  <c r="T18" i="3" s="1"/>
  <c r="Z18" i="3"/>
  <c r="U18" i="3" s="1"/>
  <c r="AA18" i="3"/>
  <c r="V18" i="3" s="1"/>
  <c r="X19" i="3"/>
  <c r="S19" i="3" s="1"/>
  <c r="Y19" i="3"/>
  <c r="T19" i="3" s="1"/>
  <c r="Z19" i="3"/>
  <c r="U19" i="3" s="1"/>
  <c r="AA19" i="3"/>
  <c r="V19" i="3" s="1"/>
  <c r="X20" i="3"/>
  <c r="S20" i="3" s="1"/>
  <c r="Y20" i="3"/>
  <c r="T20" i="3" s="1"/>
  <c r="Z20" i="3"/>
  <c r="U20" i="3" s="1"/>
  <c r="AA20" i="3"/>
  <c r="V20" i="3" s="1"/>
  <c r="X21" i="3"/>
  <c r="S21" i="3" s="1"/>
  <c r="Y21" i="3"/>
  <c r="T21" i="3" s="1"/>
  <c r="Z21" i="3"/>
  <c r="U21" i="3" s="1"/>
  <c r="AA21" i="3"/>
  <c r="V21" i="3" s="1"/>
  <c r="X22" i="3"/>
  <c r="S22" i="3" s="1"/>
  <c r="Y22" i="3"/>
  <c r="T22" i="3" s="1"/>
  <c r="Z22" i="3"/>
  <c r="U22" i="3" s="1"/>
  <c r="AA22" i="3"/>
  <c r="V22" i="3" s="1"/>
  <c r="X23" i="3"/>
  <c r="S23" i="3" s="1"/>
  <c r="Y23" i="3"/>
  <c r="T23" i="3" s="1"/>
  <c r="Z23" i="3"/>
  <c r="U23" i="3" s="1"/>
  <c r="AA23" i="3"/>
  <c r="V23" i="3" s="1"/>
  <c r="X24" i="3"/>
  <c r="S24" i="3" s="1"/>
  <c r="Y24" i="3"/>
  <c r="T24" i="3" s="1"/>
  <c r="Z24" i="3"/>
  <c r="U24" i="3" s="1"/>
  <c r="AA24" i="3"/>
  <c r="V24" i="3" s="1"/>
  <c r="X25" i="3"/>
  <c r="S25" i="3" s="1"/>
  <c r="Y25" i="3"/>
  <c r="T25" i="3" s="1"/>
  <c r="Z25" i="3"/>
  <c r="U25" i="3" s="1"/>
  <c r="AA25" i="3"/>
  <c r="V25" i="3" s="1"/>
  <c r="X26" i="3"/>
  <c r="S26" i="3" s="1"/>
  <c r="Y26" i="3"/>
  <c r="T26" i="3" s="1"/>
  <c r="Z26" i="3"/>
  <c r="U26" i="3" s="1"/>
  <c r="AA26" i="3"/>
  <c r="V26" i="3" s="1"/>
  <c r="X27" i="3"/>
  <c r="S27" i="3" s="1"/>
  <c r="Y27" i="3"/>
  <c r="T27" i="3" s="1"/>
  <c r="Z27" i="3"/>
  <c r="U27" i="3" s="1"/>
  <c r="AA27" i="3"/>
  <c r="V27" i="3" s="1"/>
  <c r="X28" i="3"/>
  <c r="S28" i="3" s="1"/>
  <c r="Y28" i="3"/>
  <c r="T28" i="3" s="1"/>
  <c r="Z28" i="3"/>
  <c r="U28" i="3" s="1"/>
  <c r="AA28" i="3"/>
  <c r="V28" i="3" s="1"/>
  <c r="X29" i="3"/>
  <c r="S29" i="3" s="1"/>
  <c r="Y29" i="3"/>
  <c r="T29" i="3" s="1"/>
  <c r="Z29" i="3"/>
  <c r="U29" i="3" s="1"/>
  <c r="AA29" i="3"/>
  <c r="V29" i="3" s="1"/>
  <c r="X30" i="3"/>
  <c r="S30" i="3" s="1"/>
  <c r="Y30" i="3"/>
  <c r="T30" i="3" s="1"/>
  <c r="Z30" i="3"/>
  <c r="U30" i="3" s="1"/>
  <c r="AA30" i="3"/>
  <c r="V30" i="3" s="1"/>
  <c r="X31" i="3"/>
  <c r="S31" i="3" s="1"/>
  <c r="Y31" i="3"/>
  <c r="T31" i="3" s="1"/>
  <c r="Z31" i="3"/>
  <c r="U31" i="3" s="1"/>
  <c r="AA31" i="3"/>
  <c r="V31" i="3" s="1"/>
  <c r="X32" i="3"/>
  <c r="S32" i="3" s="1"/>
  <c r="Y32" i="3"/>
  <c r="T32" i="3" s="1"/>
  <c r="Z32" i="3"/>
  <c r="U32" i="3" s="1"/>
  <c r="AA32" i="3"/>
  <c r="V32" i="3" s="1"/>
  <c r="X33" i="3"/>
  <c r="S33" i="3" s="1"/>
  <c r="Y33" i="3"/>
  <c r="T33" i="3" s="1"/>
  <c r="Z33" i="3"/>
  <c r="U33" i="3" s="1"/>
  <c r="AA33" i="3"/>
  <c r="V33" i="3" s="1"/>
  <c r="X34" i="3"/>
  <c r="S34" i="3" s="1"/>
  <c r="Y34" i="3"/>
  <c r="T34" i="3" s="1"/>
  <c r="Z34" i="3"/>
  <c r="U34" i="3" s="1"/>
  <c r="AA34" i="3"/>
  <c r="V34" i="3" s="1"/>
  <c r="X35" i="3"/>
  <c r="S35" i="3" s="1"/>
  <c r="Y35" i="3"/>
  <c r="T35" i="3" s="1"/>
  <c r="Z35" i="3"/>
  <c r="U35" i="3" s="1"/>
  <c r="AA35" i="3"/>
  <c r="V35" i="3" s="1"/>
  <c r="X36" i="3"/>
  <c r="S36" i="3" s="1"/>
  <c r="Y36" i="3"/>
  <c r="T36" i="3" s="1"/>
  <c r="Z36" i="3"/>
  <c r="U36" i="3" s="1"/>
  <c r="AA36" i="3"/>
  <c r="V36" i="3" s="1"/>
  <c r="X37" i="3"/>
  <c r="S37" i="3" s="1"/>
  <c r="Y37" i="3"/>
  <c r="T37" i="3" s="1"/>
  <c r="Z37" i="3"/>
  <c r="U37" i="3" s="1"/>
  <c r="AA37" i="3"/>
  <c r="V37" i="3" s="1"/>
  <c r="X38" i="3"/>
  <c r="S38" i="3" s="1"/>
  <c r="Y38" i="3"/>
  <c r="T38" i="3" s="1"/>
  <c r="Z38" i="3"/>
  <c r="U38" i="3" s="1"/>
  <c r="AA38" i="3"/>
  <c r="V38" i="3" s="1"/>
  <c r="X39" i="3"/>
  <c r="S39" i="3" s="1"/>
  <c r="Y39" i="3"/>
  <c r="T39" i="3" s="1"/>
  <c r="Z39" i="3"/>
  <c r="U39" i="3" s="1"/>
  <c r="AA39" i="3"/>
  <c r="V39" i="3" s="1"/>
  <c r="X40" i="3"/>
  <c r="S40" i="3" s="1"/>
  <c r="Y40" i="3"/>
  <c r="T40" i="3" s="1"/>
  <c r="Z40" i="3"/>
  <c r="U40" i="3" s="1"/>
  <c r="AA40" i="3"/>
  <c r="V40" i="3" s="1"/>
  <c r="X41" i="3"/>
  <c r="S41" i="3" s="1"/>
  <c r="Y41" i="3"/>
  <c r="T41" i="3" s="1"/>
  <c r="Z41" i="3"/>
  <c r="U41" i="3" s="1"/>
  <c r="AA41" i="3"/>
  <c r="V41" i="3" s="1"/>
  <c r="X42" i="3"/>
  <c r="S42" i="3" s="1"/>
  <c r="Y42" i="3"/>
  <c r="T42" i="3" s="1"/>
  <c r="Z42" i="3"/>
  <c r="U42" i="3" s="1"/>
  <c r="AA42" i="3"/>
  <c r="V42" i="3" s="1"/>
  <c r="X43" i="3"/>
  <c r="S43" i="3" s="1"/>
  <c r="Y43" i="3"/>
  <c r="T43" i="3" s="1"/>
  <c r="Z43" i="3"/>
  <c r="U43" i="3" s="1"/>
  <c r="AA43" i="3"/>
  <c r="V43" i="3" s="1"/>
  <c r="X44" i="3"/>
  <c r="S44" i="3" s="1"/>
  <c r="Y44" i="3"/>
  <c r="T44" i="3" s="1"/>
  <c r="Z44" i="3"/>
  <c r="U44" i="3" s="1"/>
  <c r="AA44" i="3"/>
  <c r="V44" i="3" s="1"/>
  <c r="X45" i="3"/>
  <c r="S45" i="3" s="1"/>
  <c r="Y45" i="3"/>
  <c r="T45" i="3" s="1"/>
  <c r="Z45" i="3"/>
  <c r="U45" i="3" s="1"/>
  <c r="AA45" i="3"/>
  <c r="V45" i="3" s="1"/>
  <c r="X46" i="3"/>
  <c r="S46" i="3" s="1"/>
  <c r="Y46" i="3"/>
  <c r="T46" i="3" s="1"/>
  <c r="Z46" i="3"/>
  <c r="U46" i="3" s="1"/>
  <c r="AA46" i="3"/>
  <c r="V46" i="3" s="1"/>
  <c r="X47" i="3"/>
  <c r="S47" i="3" s="1"/>
  <c r="Y47" i="3"/>
  <c r="T47" i="3" s="1"/>
  <c r="Z47" i="3"/>
  <c r="U47" i="3" s="1"/>
  <c r="AA47" i="3"/>
  <c r="V47" i="3" s="1"/>
  <c r="U48" i="3"/>
  <c r="X48" i="3"/>
  <c r="S48" i="3" s="1"/>
  <c r="Y48" i="3"/>
  <c r="T48" i="3" s="1"/>
  <c r="Z48" i="3"/>
  <c r="AA48" i="3"/>
  <c r="V48" i="3" s="1"/>
  <c r="X49" i="3"/>
  <c r="S49" i="3" s="1"/>
  <c r="Y49" i="3"/>
  <c r="Z49" i="3"/>
  <c r="U49" i="3" s="1"/>
  <c r="AA49" i="3"/>
  <c r="V49" i="3" s="1"/>
  <c r="X50" i="3"/>
  <c r="S50" i="3" s="1"/>
  <c r="Y50" i="3"/>
  <c r="Z50" i="3"/>
  <c r="U50" i="3" s="1"/>
  <c r="AA50" i="3"/>
  <c r="V50" i="3" s="1"/>
  <c r="X51" i="3"/>
  <c r="S51" i="3" s="1"/>
  <c r="Y51" i="3"/>
  <c r="Z51" i="3"/>
  <c r="U51" i="3" s="1"/>
  <c r="AA51" i="3"/>
  <c r="V51" i="3" s="1"/>
  <c r="X52" i="3"/>
  <c r="S52" i="3" s="1"/>
  <c r="Y52" i="3"/>
  <c r="T52" i="3" s="1"/>
  <c r="Z52" i="3"/>
  <c r="U52" i="3" s="1"/>
  <c r="AA52" i="3"/>
  <c r="V52" i="3" s="1"/>
  <c r="X53" i="3"/>
  <c r="S53" i="3" s="1"/>
  <c r="Y53" i="3"/>
  <c r="T53" i="3" s="1"/>
  <c r="Z53" i="3"/>
  <c r="U53" i="3" s="1"/>
  <c r="AA53" i="3"/>
  <c r="V53" i="3" s="1"/>
  <c r="X54" i="3"/>
  <c r="S54" i="3" s="1"/>
  <c r="Y54" i="3"/>
  <c r="T54" i="3" s="1"/>
  <c r="Z54" i="3"/>
  <c r="U54" i="3" s="1"/>
  <c r="AA54" i="3"/>
  <c r="V54" i="3" s="1"/>
  <c r="X55" i="3"/>
  <c r="S55" i="3" s="1"/>
  <c r="Y55" i="3"/>
  <c r="T55" i="3" s="1"/>
  <c r="Z55" i="3"/>
  <c r="U55" i="3" s="1"/>
  <c r="AA55" i="3"/>
  <c r="V55" i="3" s="1"/>
  <c r="X56" i="3"/>
  <c r="S56" i="3" s="1"/>
  <c r="Y56" i="3"/>
  <c r="T56" i="3" s="1"/>
  <c r="Z56" i="3"/>
  <c r="U56" i="3" s="1"/>
  <c r="AA56" i="3"/>
  <c r="V56" i="3" s="1"/>
  <c r="X57" i="3"/>
  <c r="S57" i="3" s="1"/>
  <c r="Y57" i="3"/>
  <c r="T57" i="3" s="1"/>
  <c r="Z57" i="3"/>
  <c r="U57" i="3" s="1"/>
  <c r="AA57" i="3"/>
  <c r="V57" i="3" s="1"/>
  <c r="X58" i="3"/>
  <c r="S58" i="3" s="1"/>
  <c r="Y58" i="3"/>
  <c r="T58" i="3" s="1"/>
  <c r="Z58" i="3"/>
  <c r="U58" i="3" s="1"/>
  <c r="AA58" i="3"/>
  <c r="V58" i="3" s="1"/>
  <c r="X59" i="3"/>
  <c r="S59" i="3" s="1"/>
  <c r="Y59" i="3"/>
  <c r="T59" i="3" s="1"/>
  <c r="Z59" i="3"/>
  <c r="U59" i="3" s="1"/>
  <c r="AA59" i="3"/>
  <c r="V59" i="3" s="1"/>
  <c r="X60" i="3"/>
  <c r="S60" i="3" s="1"/>
  <c r="Y60" i="3"/>
  <c r="T60" i="3" s="1"/>
  <c r="Z60" i="3"/>
  <c r="U60" i="3" s="1"/>
  <c r="AA60" i="3"/>
  <c r="V60" i="3" s="1"/>
  <c r="X61" i="3"/>
  <c r="S61" i="3" s="1"/>
  <c r="Y61" i="3"/>
  <c r="T61" i="3" s="1"/>
  <c r="Z61" i="3"/>
  <c r="U61" i="3" s="1"/>
  <c r="AA61" i="3"/>
  <c r="V61" i="3" s="1"/>
  <c r="X62" i="3"/>
  <c r="S62" i="3" s="1"/>
  <c r="Y62" i="3"/>
  <c r="T62" i="3" s="1"/>
  <c r="Z62" i="3"/>
  <c r="U62" i="3" s="1"/>
  <c r="AA62" i="3"/>
  <c r="V62" i="3" s="1"/>
  <c r="X63" i="3"/>
  <c r="S63" i="3" s="1"/>
  <c r="Y63" i="3"/>
  <c r="T63" i="3" s="1"/>
  <c r="Z63" i="3"/>
  <c r="U63" i="3" s="1"/>
  <c r="AA63" i="3"/>
  <c r="V63" i="3" s="1"/>
  <c r="X64" i="3"/>
  <c r="S64" i="3" s="1"/>
  <c r="Y64" i="3"/>
  <c r="T64" i="3" s="1"/>
  <c r="Z64" i="3"/>
  <c r="U64" i="3" s="1"/>
  <c r="AA64" i="3"/>
  <c r="V64" i="3" s="1"/>
  <c r="X65" i="3"/>
  <c r="S65" i="3" s="1"/>
  <c r="Y65" i="3"/>
  <c r="T65" i="3" s="1"/>
  <c r="Z65" i="3"/>
  <c r="U65" i="3" s="1"/>
  <c r="AA65" i="3"/>
  <c r="V65" i="3" s="1"/>
  <c r="X66" i="3"/>
  <c r="S66" i="3" s="1"/>
  <c r="Y66" i="3"/>
  <c r="T66" i="3" s="1"/>
  <c r="Z66" i="3"/>
  <c r="U66" i="3" s="1"/>
  <c r="AA66" i="3"/>
  <c r="V66" i="3" s="1"/>
  <c r="X67" i="3"/>
  <c r="S67" i="3" s="1"/>
  <c r="Y67" i="3"/>
  <c r="T67" i="3" s="1"/>
  <c r="Z67" i="3"/>
  <c r="U67" i="3" s="1"/>
  <c r="AA67" i="3"/>
  <c r="V67" i="3" s="1"/>
  <c r="X68" i="3"/>
  <c r="S68" i="3" s="1"/>
  <c r="Y68" i="3"/>
  <c r="T68" i="3" s="1"/>
  <c r="Z68" i="3"/>
  <c r="U68" i="3" s="1"/>
  <c r="AA68" i="3"/>
  <c r="V68" i="3" s="1"/>
  <c r="X69" i="3"/>
  <c r="S69" i="3" s="1"/>
  <c r="Y69" i="3"/>
  <c r="T69" i="3" s="1"/>
  <c r="Z69" i="3"/>
  <c r="U69" i="3" s="1"/>
  <c r="AA69" i="3"/>
  <c r="V69" i="3" s="1"/>
  <c r="X70" i="3"/>
  <c r="S70" i="3" s="1"/>
  <c r="Y70" i="3"/>
  <c r="T70" i="3" s="1"/>
  <c r="Z70" i="3"/>
  <c r="U70" i="3" s="1"/>
  <c r="AA70" i="3"/>
  <c r="V70" i="3" s="1"/>
  <c r="X71" i="3"/>
  <c r="S71" i="3" s="1"/>
  <c r="Y71" i="3"/>
  <c r="T71" i="3" s="1"/>
  <c r="Z71" i="3"/>
  <c r="U71" i="3" s="1"/>
  <c r="AA71" i="3"/>
  <c r="V71" i="3" s="1"/>
  <c r="X72" i="3"/>
  <c r="S72" i="3" s="1"/>
  <c r="Y72" i="3"/>
  <c r="T72" i="3" s="1"/>
  <c r="Z72" i="3"/>
  <c r="U72" i="3" s="1"/>
  <c r="AA72" i="3"/>
  <c r="V72" i="3" s="1"/>
  <c r="X73" i="3"/>
  <c r="S73" i="3" s="1"/>
  <c r="Y73" i="3"/>
  <c r="T73" i="3" s="1"/>
  <c r="Z73" i="3"/>
  <c r="U73" i="3" s="1"/>
  <c r="AA73" i="3"/>
  <c r="V73" i="3" s="1"/>
  <c r="X74" i="3"/>
  <c r="S74" i="3" s="1"/>
  <c r="Y74" i="3"/>
  <c r="T74" i="3" s="1"/>
  <c r="Z74" i="3"/>
  <c r="U74" i="3" s="1"/>
  <c r="AA74" i="3"/>
  <c r="V74" i="3" s="1"/>
  <c r="X75" i="3"/>
  <c r="S75" i="3" s="1"/>
  <c r="Y75" i="3"/>
  <c r="T75" i="3" s="1"/>
  <c r="Z75" i="3"/>
  <c r="U75" i="3" s="1"/>
  <c r="AA75" i="3"/>
  <c r="V75" i="3" s="1"/>
  <c r="X76" i="3"/>
  <c r="S76" i="3" s="1"/>
  <c r="Y76" i="3"/>
  <c r="T76" i="3" s="1"/>
  <c r="Z76" i="3"/>
  <c r="U76" i="3" s="1"/>
  <c r="AA76" i="3"/>
  <c r="V76" i="3" s="1"/>
  <c r="X77" i="3"/>
  <c r="S77" i="3" s="1"/>
  <c r="Y77" i="3"/>
  <c r="T77" i="3" s="1"/>
  <c r="Z77" i="3"/>
  <c r="U77" i="3" s="1"/>
  <c r="AA77" i="3"/>
  <c r="V77" i="3" s="1"/>
  <c r="X78" i="3"/>
  <c r="S78" i="3" s="1"/>
  <c r="Y78" i="3"/>
  <c r="T78" i="3" s="1"/>
  <c r="Z78" i="3"/>
  <c r="U78" i="3" s="1"/>
  <c r="AA78" i="3"/>
  <c r="V78" i="3" s="1"/>
  <c r="X79" i="3"/>
  <c r="S79" i="3" s="1"/>
  <c r="Y79" i="3"/>
  <c r="T79" i="3" s="1"/>
  <c r="Z79" i="3"/>
  <c r="U79" i="3" s="1"/>
  <c r="AA79" i="3"/>
  <c r="V79" i="3" s="1"/>
  <c r="X80" i="3"/>
  <c r="S80" i="3" s="1"/>
  <c r="Y80" i="3"/>
  <c r="T80" i="3" s="1"/>
  <c r="Z80" i="3"/>
  <c r="U80" i="3" s="1"/>
  <c r="AA80" i="3"/>
  <c r="V80" i="3" s="1"/>
  <c r="X81" i="3"/>
  <c r="S81" i="3" s="1"/>
  <c r="Y81" i="3"/>
  <c r="T81" i="3" s="1"/>
  <c r="Z81" i="3"/>
  <c r="U81" i="3" s="1"/>
  <c r="AA81" i="3"/>
  <c r="V81" i="3" s="1"/>
  <c r="X82" i="3"/>
  <c r="S82" i="3" s="1"/>
  <c r="Y82" i="3"/>
  <c r="T82" i="3" s="1"/>
  <c r="Z82" i="3"/>
  <c r="U82" i="3" s="1"/>
  <c r="AA82" i="3"/>
  <c r="V82" i="3" s="1"/>
  <c r="X83" i="3"/>
  <c r="S83" i="3" s="1"/>
  <c r="Y83" i="3"/>
  <c r="T83" i="3" s="1"/>
  <c r="Z83" i="3"/>
  <c r="U83" i="3" s="1"/>
  <c r="AA83" i="3"/>
  <c r="V83" i="3" s="1"/>
  <c r="X84" i="3"/>
  <c r="S84" i="3" s="1"/>
  <c r="Y84" i="3"/>
  <c r="T84" i="3" s="1"/>
  <c r="Z84" i="3"/>
  <c r="U84" i="3" s="1"/>
  <c r="AA84" i="3"/>
  <c r="V84" i="3" s="1"/>
  <c r="X85" i="3"/>
  <c r="S85" i="3" s="1"/>
  <c r="Y85" i="3"/>
  <c r="T85" i="3" s="1"/>
  <c r="Z85" i="3"/>
  <c r="U85" i="3" s="1"/>
  <c r="AA85" i="3"/>
  <c r="V85" i="3" s="1"/>
  <c r="X86" i="3"/>
  <c r="S86" i="3" s="1"/>
  <c r="Y86" i="3"/>
  <c r="T86" i="3" s="1"/>
  <c r="Z86" i="3"/>
  <c r="U86" i="3" s="1"/>
  <c r="AA86" i="3"/>
  <c r="V86" i="3" s="1"/>
  <c r="X87" i="3"/>
  <c r="S87" i="3" s="1"/>
  <c r="Y87" i="3"/>
  <c r="T87" i="3" s="1"/>
  <c r="Z87" i="3"/>
  <c r="U87" i="3" s="1"/>
  <c r="AA87" i="3"/>
  <c r="V87" i="3" s="1"/>
  <c r="X88" i="3"/>
  <c r="S88" i="3" s="1"/>
  <c r="Y88" i="3"/>
  <c r="T88" i="3" s="1"/>
  <c r="Z88" i="3"/>
  <c r="U88" i="3" s="1"/>
  <c r="AA88" i="3"/>
  <c r="V88" i="3" s="1"/>
  <c r="X89" i="3"/>
  <c r="S89" i="3" s="1"/>
  <c r="Y89" i="3"/>
  <c r="T89" i="3" s="1"/>
  <c r="Z89" i="3"/>
  <c r="U89" i="3" s="1"/>
  <c r="AA89" i="3"/>
  <c r="V89" i="3" s="1"/>
  <c r="X90" i="3"/>
  <c r="Y90" i="3"/>
  <c r="T90" i="3" s="1"/>
  <c r="Z90" i="3"/>
  <c r="U90" i="3" s="1"/>
  <c r="AA90" i="3"/>
  <c r="V90" i="3" s="1"/>
  <c r="X91" i="3"/>
  <c r="S91" i="3" s="1"/>
  <c r="Y91" i="3"/>
  <c r="T91" i="3" s="1"/>
  <c r="Z91" i="3"/>
  <c r="U91" i="3" s="1"/>
  <c r="AA91" i="3"/>
  <c r="V91" i="3" s="1"/>
  <c r="X92" i="3"/>
  <c r="S92" i="3" s="1"/>
  <c r="Y92" i="3"/>
  <c r="T92" i="3" s="1"/>
  <c r="Z92" i="3"/>
  <c r="AA92" i="3"/>
  <c r="V92" i="3" s="1"/>
  <c r="X93" i="3"/>
  <c r="S93" i="3" s="1"/>
  <c r="Y93" i="3"/>
  <c r="T93" i="3" s="1"/>
  <c r="Z93" i="3"/>
  <c r="AA93" i="3"/>
  <c r="V93" i="3" s="1"/>
  <c r="X94" i="3"/>
  <c r="S94" i="3" s="1"/>
  <c r="Y94" i="3"/>
  <c r="T94" i="3" s="1"/>
  <c r="Z94" i="3"/>
  <c r="AA94" i="3"/>
  <c r="V94" i="3" s="1"/>
  <c r="X95" i="3"/>
  <c r="S95" i="3" s="1"/>
  <c r="Y95" i="3"/>
  <c r="T95" i="3" s="1"/>
  <c r="Z95" i="3"/>
  <c r="AA95" i="3"/>
  <c r="V95" i="3" s="1"/>
  <c r="X96" i="3"/>
  <c r="S96" i="3" s="1"/>
  <c r="Y96" i="3"/>
  <c r="T96" i="3" s="1"/>
  <c r="Z96" i="3"/>
  <c r="AA96" i="3"/>
  <c r="V96" i="3" s="1"/>
  <c r="X97" i="3"/>
  <c r="S97" i="3" s="1"/>
  <c r="Y97" i="3"/>
  <c r="T97" i="3" s="1"/>
  <c r="Z97" i="3"/>
  <c r="AA97" i="3"/>
  <c r="V97" i="3" s="1"/>
  <c r="X98" i="3"/>
  <c r="S98" i="3" s="1"/>
  <c r="Y98" i="3"/>
  <c r="T98" i="3" s="1"/>
  <c r="Z98" i="3"/>
  <c r="AA98" i="3"/>
  <c r="V98" i="3" s="1"/>
  <c r="X99" i="3"/>
  <c r="S99" i="3" s="1"/>
  <c r="Y99" i="3"/>
  <c r="T99" i="3" s="1"/>
  <c r="Z99" i="3"/>
  <c r="AA99" i="3"/>
  <c r="V99" i="3" s="1"/>
  <c r="X100" i="3"/>
  <c r="S100" i="3" s="1"/>
  <c r="Y100" i="3"/>
  <c r="T100" i="3" s="1"/>
  <c r="Z100" i="3"/>
  <c r="W100" i="3" s="1"/>
  <c r="AA100" i="3"/>
  <c r="V100" i="3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W98" i="3" l="1"/>
  <c r="W96" i="3"/>
  <c r="W50" i="3"/>
  <c r="W51" i="3"/>
  <c r="W49" i="3"/>
  <c r="W8" i="3"/>
  <c r="W6" i="3"/>
  <c r="U100" i="3"/>
  <c r="U98" i="3"/>
  <c r="U96" i="3"/>
  <c r="W99" i="3"/>
  <c r="U99" i="3"/>
  <c r="W97" i="3"/>
  <c r="U97" i="3"/>
  <c r="W95" i="3"/>
  <c r="U95" i="3"/>
  <c r="W91" i="3"/>
  <c r="S90" i="3"/>
  <c r="W90" i="3"/>
  <c r="W89" i="3"/>
  <c r="W86" i="3"/>
  <c r="T51" i="3"/>
  <c r="T50" i="3"/>
  <c r="T49" i="3"/>
  <c r="W94" i="3"/>
  <c r="U94" i="3"/>
  <c r="W93" i="3"/>
  <c r="U93" i="3"/>
  <c r="W92" i="3"/>
  <c r="U92" i="3"/>
  <c r="W82" i="3"/>
  <c r="W81" i="3"/>
  <c r="W78" i="3"/>
  <c r="W75" i="3"/>
  <c r="W74" i="3"/>
  <c r="W73" i="3"/>
  <c r="W70" i="3"/>
  <c r="W67" i="3"/>
  <c r="W66" i="3"/>
  <c r="W65" i="3"/>
  <c r="W62" i="3"/>
  <c r="W59" i="3"/>
  <c r="W58" i="3"/>
  <c r="W57" i="3"/>
  <c r="W54" i="3"/>
  <c r="W46" i="3"/>
  <c r="W42" i="3"/>
  <c r="W40" i="3"/>
  <c r="W38" i="3"/>
  <c r="W36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9" i="3"/>
  <c r="T8" i="3"/>
  <c r="W7" i="3"/>
  <c r="T6" i="3"/>
  <c r="W5" i="3"/>
  <c r="W39" i="3"/>
  <c r="W37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W83" i="3"/>
  <c r="W43" i="3"/>
  <c r="W84" i="3"/>
  <c r="W76" i="3"/>
  <c r="W68" i="3"/>
  <c r="W60" i="3"/>
  <c r="W52" i="3"/>
  <c r="W44" i="3"/>
  <c r="W85" i="3"/>
  <c r="W77" i="3"/>
  <c r="W69" i="3"/>
  <c r="W61" i="3"/>
  <c r="W53" i="3"/>
  <c r="W45" i="3"/>
  <c r="W87" i="3"/>
  <c r="W79" i="3"/>
  <c r="W71" i="3"/>
  <c r="W63" i="3"/>
  <c r="W55" i="3"/>
  <c r="W47" i="3"/>
  <c r="W41" i="3"/>
  <c r="W88" i="3"/>
  <c r="W80" i="3"/>
  <c r="W72" i="3"/>
  <c r="W64" i="3"/>
  <c r="W56" i="3"/>
  <c r="W48" i="3"/>
  <c r="AA4" i="3"/>
  <c r="V4" i="3" s="1"/>
  <c r="Z4" i="3"/>
  <c r="U4" i="3" s="1"/>
  <c r="Y4" i="3"/>
  <c r="X4" i="3"/>
  <c r="T4" i="3"/>
  <c r="AA4" i="4"/>
  <c r="V4" i="4" s="1"/>
  <c r="Z4" i="4"/>
  <c r="U4" i="4" s="1"/>
  <c r="Y4" i="4"/>
  <c r="T4" i="4" s="1"/>
  <c r="AA3" i="4"/>
  <c r="V3" i="4" s="1"/>
  <c r="Z3" i="4"/>
  <c r="Y3" i="4"/>
  <c r="X3" i="4"/>
  <c r="S3" i="4" l="1"/>
  <c r="U104" i="4"/>
  <c r="W4" i="3"/>
  <c r="U104" i="3"/>
  <c r="S104" i="3"/>
  <c r="X4" i="4"/>
  <c r="W4" i="4" s="1"/>
  <c r="V104" i="4"/>
  <c r="V104" i="3"/>
  <c r="T104" i="3"/>
  <c r="S4" i="4" l="1"/>
  <c r="T104" i="4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3" i="2"/>
  <c r="AB13" i="2" l="1"/>
  <c r="R13" i="2"/>
  <c r="Z13" i="2"/>
  <c r="Q13" i="2" s="1"/>
  <c r="Y13" i="2"/>
  <c r="X13" i="2"/>
  <c r="W13" i="2"/>
  <c r="F13" i="2"/>
  <c r="C13" i="2"/>
  <c r="B13" i="2"/>
  <c r="AB12" i="2"/>
  <c r="R12" i="2"/>
  <c r="Z12" i="2"/>
  <c r="Q12" i="2" s="1"/>
  <c r="Y12" i="2"/>
  <c r="X12" i="2"/>
  <c r="W12" i="2"/>
  <c r="F12" i="2"/>
  <c r="C12" i="2"/>
  <c r="B12" i="2"/>
  <c r="S12" i="2" l="1"/>
  <c r="P13" i="2"/>
  <c r="U13" i="2"/>
  <c r="P12" i="2"/>
  <c r="U12" i="2"/>
  <c r="T12" i="2" s="1"/>
  <c r="S13" i="2"/>
  <c r="T13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1" i="2"/>
  <c r="F10" i="2"/>
  <c r="F9" i="2"/>
  <c r="F8" i="2"/>
  <c r="F7" i="2"/>
  <c r="F6" i="2"/>
  <c r="F5" i="2"/>
  <c r="F4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1" i="2"/>
  <c r="C10" i="2"/>
  <c r="C9" i="2"/>
  <c r="C8" i="2"/>
  <c r="C7" i="2"/>
  <c r="C6" i="2"/>
  <c r="C5" i="2"/>
  <c r="C4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1" i="2"/>
  <c r="B10" i="2"/>
  <c r="B9" i="2"/>
  <c r="B8" i="2"/>
  <c r="B7" i="2"/>
  <c r="B6" i="2"/>
  <c r="B5" i="2"/>
  <c r="B4" i="2"/>
  <c r="AB100" i="2" l="1"/>
  <c r="R100" i="2"/>
  <c r="Z100" i="2"/>
  <c r="Q100" i="2" s="1"/>
  <c r="Y100" i="2"/>
  <c r="X100" i="2"/>
  <c r="W100" i="2"/>
  <c r="AB99" i="2"/>
  <c r="R99" i="2"/>
  <c r="Z99" i="2"/>
  <c r="Q99" i="2" s="1"/>
  <c r="Y99" i="2"/>
  <c r="X99" i="2"/>
  <c r="W99" i="2"/>
  <c r="AB98" i="2"/>
  <c r="R98" i="2"/>
  <c r="Z98" i="2"/>
  <c r="Q98" i="2" s="1"/>
  <c r="Y98" i="2"/>
  <c r="X98" i="2"/>
  <c r="W98" i="2"/>
  <c r="AB97" i="2"/>
  <c r="R97" i="2"/>
  <c r="Z97" i="2"/>
  <c r="Q97" i="2" s="1"/>
  <c r="Y97" i="2"/>
  <c r="X97" i="2"/>
  <c r="W97" i="2"/>
  <c r="AB96" i="2"/>
  <c r="R96" i="2"/>
  <c r="Z96" i="2"/>
  <c r="Q96" i="2" s="1"/>
  <c r="Y96" i="2"/>
  <c r="X96" i="2"/>
  <c r="W96" i="2"/>
  <c r="AB95" i="2"/>
  <c r="R95" i="2"/>
  <c r="Z95" i="2"/>
  <c r="Q95" i="2" s="1"/>
  <c r="Y95" i="2"/>
  <c r="X95" i="2"/>
  <c r="W95" i="2"/>
  <c r="AB94" i="2"/>
  <c r="R94" i="2"/>
  <c r="Z94" i="2"/>
  <c r="Q94" i="2" s="1"/>
  <c r="Y94" i="2"/>
  <c r="X94" i="2"/>
  <c r="W94" i="2"/>
  <c r="AB93" i="2"/>
  <c r="R93" i="2"/>
  <c r="Z93" i="2"/>
  <c r="Q93" i="2" s="1"/>
  <c r="Y93" i="2"/>
  <c r="X93" i="2"/>
  <c r="W93" i="2"/>
  <c r="AB92" i="2"/>
  <c r="R92" i="2"/>
  <c r="Z92" i="2"/>
  <c r="Q92" i="2" s="1"/>
  <c r="Y92" i="2"/>
  <c r="X92" i="2"/>
  <c r="W92" i="2"/>
  <c r="AB91" i="2"/>
  <c r="R91" i="2"/>
  <c r="Z91" i="2"/>
  <c r="Q91" i="2" s="1"/>
  <c r="Y91" i="2"/>
  <c r="X91" i="2"/>
  <c r="W91" i="2"/>
  <c r="AB90" i="2"/>
  <c r="R90" i="2"/>
  <c r="Z90" i="2"/>
  <c r="Q90" i="2" s="1"/>
  <c r="Y90" i="2"/>
  <c r="X90" i="2"/>
  <c r="W90" i="2"/>
  <c r="AB89" i="2"/>
  <c r="R89" i="2"/>
  <c r="Z89" i="2"/>
  <c r="Q89" i="2" s="1"/>
  <c r="Y89" i="2"/>
  <c r="X89" i="2"/>
  <c r="W89" i="2"/>
  <c r="AB88" i="2"/>
  <c r="R88" i="2"/>
  <c r="Z88" i="2"/>
  <c r="Q88" i="2" s="1"/>
  <c r="Y88" i="2"/>
  <c r="X88" i="2"/>
  <c r="W88" i="2"/>
  <c r="AB87" i="2"/>
  <c r="R87" i="2"/>
  <c r="Z87" i="2"/>
  <c r="Q87" i="2" s="1"/>
  <c r="Y87" i="2"/>
  <c r="X87" i="2"/>
  <c r="W87" i="2"/>
  <c r="AB86" i="2"/>
  <c r="R86" i="2"/>
  <c r="Z86" i="2"/>
  <c r="Q86" i="2" s="1"/>
  <c r="Y86" i="2"/>
  <c r="X86" i="2"/>
  <c r="W86" i="2"/>
  <c r="AB85" i="2"/>
  <c r="R85" i="2"/>
  <c r="Z85" i="2"/>
  <c r="Q85" i="2" s="1"/>
  <c r="Y85" i="2"/>
  <c r="X85" i="2"/>
  <c r="W85" i="2"/>
  <c r="AB84" i="2"/>
  <c r="R84" i="2"/>
  <c r="Z84" i="2"/>
  <c r="Q84" i="2" s="1"/>
  <c r="Y84" i="2"/>
  <c r="X84" i="2"/>
  <c r="W84" i="2"/>
  <c r="AB83" i="2"/>
  <c r="R83" i="2"/>
  <c r="Z83" i="2"/>
  <c r="Q83" i="2" s="1"/>
  <c r="Y83" i="2"/>
  <c r="X83" i="2"/>
  <c r="W83" i="2"/>
  <c r="AB82" i="2"/>
  <c r="R82" i="2"/>
  <c r="Z82" i="2"/>
  <c r="Q82" i="2" s="1"/>
  <c r="Y82" i="2"/>
  <c r="X82" i="2"/>
  <c r="W82" i="2"/>
  <c r="AB81" i="2"/>
  <c r="R81" i="2"/>
  <c r="Z81" i="2"/>
  <c r="Q81" i="2" s="1"/>
  <c r="Y81" i="2"/>
  <c r="X81" i="2"/>
  <c r="W81" i="2"/>
  <c r="AB80" i="2"/>
  <c r="R80" i="2"/>
  <c r="Z80" i="2"/>
  <c r="Q80" i="2" s="1"/>
  <c r="Y80" i="2"/>
  <c r="X80" i="2"/>
  <c r="W80" i="2"/>
  <c r="AB79" i="2"/>
  <c r="R79" i="2"/>
  <c r="Z79" i="2"/>
  <c r="Q79" i="2" s="1"/>
  <c r="Y79" i="2"/>
  <c r="X79" i="2"/>
  <c r="W79" i="2"/>
  <c r="AB78" i="2"/>
  <c r="R78" i="2"/>
  <c r="Z78" i="2"/>
  <c r="Q78" i="2" s="1"/>
  <c r="Y78" i="2"/>
  <c r="X78" i="2"/>
  <c r="W78" i="2"/>
  <c r="AB77" i="2"/>
  <c r="R77" i="2"/>
  <c r="Z77" i="2"/>
  <c r="Q77" i="2" s="1"/>
  <c r="Y77" i="2"/>
  <c r="X77" i="2"/>
  <c r="W77" i="2"/>
  <c r="AB76" i="2"/>
  <c r="R76" i="2"/>
  <c r="Z76" i="2"/>
  <c r="Q76" i="2" s="1"/>
  <c r="Y76" i="2"/>
  <c r="X76" i="2"/>
  <c r="W76" i="2"/>
  <c r="AB75" i="2"/>
  <c r="R75" i="2"/>
  <c r="Z75" i="2"/>
  <c r="Q75" i="2" s="1"/>
  <c r="Y75" i="2"/>
  <c r="X75" i="2"/>
  <c r="W75" i="2"/>
  <c r="AB74" i="2"/>
  <c r="R74" i="2"/>
  <c r="Z74" i="2"/>
  <c r="Q74" i="2" s="1"/>
  <c r="Y74" i="2"/>
  <c r="X74" i="2"/>
  <c r="W74" i="2"/>
  <c r="AB73" i="2"/>
  <c r="R73" i="2"/>
  <c r="Z73" i="2"/>
  <c r="Q73" i="2" s="1"/>
  <c r="Y73" i="2"/>
  <c r="X73" i="2"/>
  <c r="W73" i="2"/>
  <c r="AB72" i="2"/>
  <c r="R72" i="2"/>
  <c r="Z72" i="2"/>
  <c r="Q72" i="2" s="1"/>
  <c r="Y72" i="2"/>
  <c r="X72" i="2"/>
  <c r="W72" i="2"/>
  <c r="AB71" i="2"/>
  <c r="R71" i="2"/>
  <c r="Z71" i="2"/>
  <c r="Q71" i="2" s="1"/>
  <c r="Y71" i="2"/>
  <c r="X71" i="2"/>
  <c r="W71" i="2"/>
  <c r="AB70" i="2"/>
  <c r="R70" i="2"/>
  <c r="Z70" i="2"/>
  <c r="Q70" i="2" s="1"/>
  <c r="Y70" i="2"/>
  <c r="X70" i="2"/>
  <c r="W70" i="2"/>
  <c r="AB69" i="2"/>
  <c r="R69" i="2"/>
  <c r="Z69" i="2"/>
  <c r="Q69" i="2" s="1"/>
  <c r="Y69" i="2"/>
  <c r="X69" i="2"/>
  <c r="W69" i="2"/>
  <c r="AB68" i="2"/>
  <c r="R68" i="2"/>
  <c r="Z68" i="2"/>
  <c r="Q68" i="2" s="1"/>
  <c r="Y68" i="2"/>
  <c r="X68" i="2"/>
  <c r="W68" i="2"/>
  <c r="AB67" i="2"/>
  <c r="R67" i="2"/>
  <c r="Z67" i="2"/>
  <c r="Q67" i="2" s="1"/>
  <c r="Y67" i="2"/>
  <c r="X67" i="2"/>
  <c r="W67" i="2"/>
  <c r="AB66" i="2"/>
  <c r="R66" i="2"/>
  <c r="Z66" i="2"/>
  <c r="Q66" i="2" s="1"/>
  <c r="Y66" i="2"/>
  <c r="X66" i="2"/>
  <c r="W66" i="2"/>
  <c r="AB65" i="2"/>
  <c r="R65" i="2"/>
  <c r="Z65" i="2"/>
  <c r="Q65" i="2" s="1"/>
  <c r="Y65" i="2"/>
  <c r="X65" i="2"/>
  <c r="W65" i="2"/>
  <c r="AB64" i="2"/>
  <c r="R64" i="2"/>
  <c r="Z64" i="2"/>
  <c r="Q64" i="2" s="1"/>
  <c r="Y64" i="2"/>
  <c r="X64" i="2"/>
  <c r="W64" i="2"/>
  <c r="AB63" i="2"/>
  <c r="R63" i="2"/>
  <c r="Z63" i="2"/>
  <c r="Q63" i="2" s="1"/>
  <c r="Y63" i="2"/>
  <c r="X63" i="2"/>
  <c r="W63" i="2"/>
  <c r="AB62" i="2"/>
  <c r="R62" i="2"/>
  <c r="Z62" i="2"/>
  <c r="Q62" i="2" s="1"/>
  <c r="Y62" i="2"/>
  <c r="X62" i="2"/>
  <c r="W62" i="2"/>
  <c r="AB61" i="2"/>
  <c r="R61" i="2"/>
  <c r="Z61" i="2"/>
  <c r="Q61" i="2" s="1"/>
  <c r="Y61" i="2"/>
  <c r="X61" i="2"/>
  <c r="W61" i="2"/>
  <c r="AB60" i="2"/>
  <c r="R60" i="2"/>
  <c r="Z60" i="2"/>
  <c r="Q60" i="2" s="1"/>
  <c r="Y60" i="2"/>
  <c r="X60" i="2"/>
  <c r="W60" i="2"/>
  <c r="AB59" i="2"/>
  <c r="R59" i="2"/>
  <c r="Z59" i="2"/>
  <c r="Q59" i="2" s="1"/>
  <c r="Y59" i="2"/>
  <c r="X59" i="2"/>
  <c r="W59" i="2"/>
  <c r="AB58" i="2"/>
  <c r="R58" i="2"/>
  <c r="Z58" i="2"/>
  <c r="Q58" i="2" s="1"/>
  <c r="Y58" i="2"/>
  <c r="X58" i="2"/>
  <c r="W58" i="2"/>
  <c r="AB57" i="2"/>
  <c r="R57" i="2"/>
  <c r="Z57" i="2"/>
  <c r="Q57" i="2" s="1"/>
  <c r="Y57" i="2"/>
  <c r="X57" i="2"/>
  <c r="W57" i="2"/>
  <c r="AB56" i="2"/>
  <c r="R56" i="2"/>
  <c r="Z56" i="2"/>
  <c r="Q56" i="2" s="1"/>
  <c r="Y56" i="2"/>
  <c r="X56" i="2"/>
  <c r="W56" i="2"/>
  <c r="AB55" i="2"/>
  <c r="R55" i="2"/>
  <c r="Z55" i="2"/>
  <c r="Q55" i="2" s="1"/>
  <c r="Y55" i="2"/>
  <c r="X55" i="2"/>
  <c r="W55" i="2"/>
  <c r="AB54" i="2"/>
  <c r="R54" i="2"/>
  <c r="Z54" i="2"/>
  <c r="Q54" i="2" s="1"/>
  <c r="Y54" i="2"/>
  <c r="X54" i="2"/>
  <c r="W54" i="2"/>
  <c r="AB53" i="2"/>
  <c r="R53" i="2"/>
  <c r="Z53" i="2"/>
  <c r="Q53" i="2" s="1"/>
  <c r="Y53" i="2"/>
  <c r="X53" i="2"/>
  <c r="W53" i="2"/>
  <c r="AB52" i="2"/>
  <c r="R52" i="2"/>
  <c r="Z52" i="2"/>
  <c r="Q52" i="2" s="1"/>
  <c r="Y52" i="2"/>
  <c r="X52" i="2"/>
  <c r="W52" i="2"/>
  <c r="AB51" i="2"/>
  <c r="R51" i="2"/>
  <c r="Z51" i="2"/>
  <c r="Q51" i="2" s="1"/>
  <c r="Y51" i="2"/>
  <c r="X51" i="2"/>
  <c r="W51" i="2"/>
  <c r="AB50" i="2"/>
  <c r="R50" i="2"/>
  <c r="Z50" i="2"/>
  <c r="Q50" i="2" s="1"/>
  <c r="Y50" i="2"/>
  <c r="X50" i="2"/>
  <c r="W50" i="2"/>
  <c r="AB49" i="2"/>
  <c r="R49" i="2"/>
  <c r="Z49" i="2"/>
  <c r="Q49" i="2" s="1"/>
  <c r="Y49" i="2"/>
  <c r="X49" i="2"/>
  <c r="W49" i="2"/>
  <c r="AB48" i="2"/>
  <c r="R48" i="2"/>
  <c r="Z48" i="2"/>
  <c r="Q48" i="2" s="1"/>
  <c r="Y48" i="2"/>
  <c r="X48" i="2"/>
  <c r="W48" i="2"/>
  <c r="AB47" i="2"/>
  <c r="R47" i="2"/>
  <c r="Z47" i="2"/>
  <c r="Q47" i="2" s="1"/>
  <c r="Y47" i="2"/>
  <c r="X47" i="2"/>
  <c r="W47" i="2"/>
  <c r="AB46" i="2"/>
  <c r="R46" i="2"/>
  <c r="Z46" i="2"/>
  <c r="Q46" i="2" s="1"/>
  <c r="Y46" i="2"/>
  <c r="X46" i="2"/>
  <c r="W46" i="2"/>
  <c r="AB45" i="2"/>
  <c r="R45" i="2"/>
  <c r="Z45" i="2"/>
  <c r="Q45" i="2" s="1"/>
  <c r="Y45" i="2"/>
  <c r="X45" i="2"/>
  <c r="W45" i="2"/>
  <c r="AB44" i="2"/>
  <c r="R44" i="2"/>
  <c r="Z44" i="2"/>
  <c r="Q44" i="2" s="1"/>
  <c r="Y44" i="2"/>
  <c r="X44" i="2"/>
  <c r="W44" i="2"/>
  <c r="AB43" i="2"/>
  <c r="R43" i="2"/>
  <c r="Z43" i="2"/>
  <c r="Q43" i="2" s="1"/>
  <c r="Y43" i="2"/>
  <c r="X43" i="2"/>
  <c r="W43" i="2"/>
  <c r="AB42" i="2"/>
  <c r="R42" i="2"/>
  <c r="Z42" i="2"/>
  <c r="Q42" i="2" s="1"/>
  <c r="Y42" i="2"/>
  <c r="X42" i="2"/>
  <c r="W42" i="2"/>
  <c r="AB41" i="2"/>
  <c r="R41" i="2"/>
  <c r="Z41" i="2"/>
  <c r="Q41" i="2" s="1"/>
  <c r="Y41" i="2"/>
  <c r="X41" i="2"/>
  <c r="W41" i="2"/>
  <c r="AB40" i="2"/>
  <c r="R40" i="2"/>
  <c r="Z40" i="2"/>
  <c r="Q40" i="2" s="1"/>
  <c r="Y40" i="2"/>
  <c r="X40" i="2"/>
  <c r="W40" i="2"/>
  <c r="AB39" i="2"/>
  <c r="R39" i="2"/>
  <c r="Z39" i="2"/>
  <c r="Q39" i="2" s="1"/>
  <c r="Y39" i="2"/>
  <c r="X39" i="2"/>
  <c r="W39" i="2"/>
  <c r="AB38" i="2"/>
  <c r="R38" i="2"/>
  <c r="Z38" i="2"/>
  <c r="Q38" i="2" s="1"/>
  <c r="Y38" i="2"/>
  <c r="X38" i="2"/>
  <c r="W38" i="2"/>
  <c r="AB37" i="2"/>
  <c r="R37" i="2"/>
  <c r="Z37" i="2"/>
  <c r="Q37" i="2" s="1"/>
  <c r="Y37" i="2"/>
  <c r="X37" i="2"/>
  <c r="W37" i="2"/>
  <c r="AB36" i="2"/>
  <c r="R36" i="2"/>
  <c r="Z36" i="2"/>
  <c r="Q36" i="2" s="1"/>
  <c r="Y36" i="2"/>
  <c r="X36" i="2"/>
  <c r="W36" i="2"/>
  <c r="AB35" i="2"/>
  <c r="R35" i="2"/>
  <c r="Z35" i="2"/>
  <c r="Q35" i="2" s="1"/>
  <c r="Y35" i="2"/>
  <c r="X35" i="2"/>
  <c r="W35" i="2"/>
  <c r="AB34" i="2"/>
  <c r="R34" i="2"/>
  <c r="Z34" i="2"/>
  <c r="Q34" i="2" s="1"/>
  <c r="Y34" i="2"/>
  <c r="X34" i="2"/>
  <c r="W34" i="2"/>
  <c r="AB33" i="2"/>
  <c r="R33" i="2"/>
  <c r="Z33" i="2"/>
  <c r="Q33" i="2" s="1"/>
  <c r="Y33" i="2"/>
  <c r="X33" i="2"/>
  <c r="W33" i="2"/>
  <c r="AB32" i="2"/>
  <c r="R32" i="2"/>
  <c r="Z32" i="2"/>
  <c r="Q32" i="2" s="1"/>
  <c r="Y32" i="2"/>
  <c r="X32" i="2"/>
  <c r="W32" i="2"/>
  <c r="AB31" i="2"/>
  <c r="R31" i="2"/>
  <c r="Z31" i="2"/>
  <c r="Q31" i="2" s="1"/>
  <c r="Y31" i="2"/>
  <c r="X31" i="2"/>
  <c r="W31" i="2"/>
  <c r="AB30" i="2"/>
  <c r="R30" i="2"/>
  <c r="Z30" i="2"/>
  <c r="Q30" i="2" s="1"/>
  <c r="Y30" i="2"/>
  <c r="X30" i="2"/>
  <c r="W30" i="2"/>
  <c r="AB29" i="2"/>
  <c r="R29" i="2"/>
  <c r="Z29" i="2"/>
  <c r="Q29" i="2" s="1"/>
  <c r="Y29" i="2"/>
  <c r="X29" i="2"/>
  <c r="W29" i="2"/>
  <c r="AB28" i="2"/>
  <c r="R28" i="2"/>
  <c r="Z28" i="2"/>
  <c r="Q28" i="2" s="1"/>
  <c r="Y28" i="2"/>
  <c r="X28" i="2"/>
  <c r="W28" i="2"/>
  <c r="AB27" i="2"/>
  <c r="R27" i="2"/>
  <c r="Z27" i="2"/>
  <c r="Q27" i="2" s="1"/>
  <c r="Y27" i="2"/>
  <c r="X27" i="2"/>
  <c r="W27" i="2"/>
  <c r="AB26" i="2"/>
  <c r="R26" i="2"/>
  <c r="Z26" i="2"/>
  <c r="Q26" i="2" s="1"/>
  <c r="Y26" i="2"/>
  <c r="X26" i="2"/>
  <c r="W26" i="2"/>
  <c r="AB25" i="2"/>
  <c r="R25" i="2"/>
  <c r="Z25" i="2"/>
  <c r="Q25" i="2" s="1"/>
  <c r="Y25" i="2"/>
  <c r="X25" i="2"/>
  <c r="W25" i="2"/>
  <c r="AB24" i="2"/>
  <c r="R24" i="2"/>
  <c r="Z24" i="2"/>
  <c r="Q24" i="2" s="1"/>
  <c r="Y24" i="2"/>
  <c r="X24" i="2"/>
  <c r="W24" i="2"/>
  <c r="AB23" i="2"/>
  <c r="R23" i="2"/>
  <c r="Z23" i="2"/>
  <c r="Q23" i="2" s="1"/>
  <c r="Y23" i="2"/>
  <c r="X23" i="2"/>
  <c r="W23" i="2"/>
  <c r="AB22" i="2"/>
  <c r="R22" i="2"/>
  <c r="Z22" i="2"/>
  <c r="Q22" i="2" s="1"/>
  <c r="Y22" i="2"/>
  <c r="X22" i="2"/>
  <c r="W22" i="2"/>
  <c r="AB21" i="2"/>
  <c r="R21" i="2"/>
  <c r="Z21" i="2"/>
  <c r="Q21" i="2" s="1"/>
  <c r="Y21" i="2"/>
  <c r="X21" i="2"/>
  <c r="W21" i="2"/>
  <c r="AB20" i="2"/>
  <c r="R20" i="2"/>
  <c r="Z20" i="2"/>
  <c r="Q20" i="2" s="1"/>
  <c r="Y20" i="2"/>
  <c r="X20" i="2"/>
  <c r="W20" i="2"/>
  <c r="AB19" i="2"/>
  <c r="R19" i="2"/>
  <c r="Z19" i="2"/>
  <c r="Q19" i="2" s="1"/>
  <c r="Y19" i="2"/>
  <c r="X19" i="2"/>
  <c r="W19" i="2"/>
  <c r="AB18" i="2"/>
  <c r="R18" i="2"/>
  <c r="Z18" i="2"/>
  <c r="Q18" i="2" s="1"/>
  <c r="Y18" i="2"/>
  <c r="X18" i="2"/>
  <c r="W18" i="2"/>
  <c r="AB17" i="2"/>
  <c r="R17" i="2"/>
  <c r="Z17" i="2"/>
  <c r="Q17" i="2" s="1"/>
  <c r="Y17" i="2"/>
  <c r="X17" i="2"/>
  <c r="W17" i="2"/>
  <c r="AB16" i="2"/>
  <c r="R16" i="2"/>
  <c r="Z16" i="2"/>
  <c r="Q16" i="2" s="1"/>
  <c r="Y16" i="2"/>
  <c r="X16" i="2"/>
  <c r="W16" i="2"/>
  <c r="AB15" i="2"/>
  <c r="R15" i="2"/>
  <c r="Z15" i="2"/>
  <c r="Q15" i="2" s="1"/>
  <c r="Y15" i="2"/>
  <c r="X15" i="2"/>
  <c r="W15" i="2"/>
  <c r="AB14" i="2"/>
  <c r="R14" i="2"/>
  <c r="Z14" i="2"/>
  <c r="Q14" i="2" s="1"/>
  <c r="Y14" i="2"/>
  <c r="X14" i="2"/>
  <c r="W14" i="2"/>
  <c r="AB11" i="2"/>
  <c r="R11" i="2"/>
  <c r="Z11" i="2"/>
  <c r="Q11" i="2" s="1"/>
  <c r="Y11" i="2"/>
  <c r="X11" i="2"/>
  <c r="W11" i="2"/>
  <c r="AB10" i="2"/>
  <c r="R10" i="2"/>
  <c r="Z10" i="2"/>
  <c r="Q10" i="2" s="1"/>
  <c r="Y10" i="2"/>
  <c r="X10" i="2"/>
  <c r="W10" i="2"/>
  <c r="AB9" i="2"/>
  <c r="R9" i="2"/>
  <c r="Z9" i="2"/>
  <c r="Q9" i="2" s="1"/>
  <c r="Y9" i="2"/>
  <c r="X9" i="2"/>
  <c r="W9" i="2"/>
  <c r="AB8" i="2"/>
  <c r="R8" i="2"/>
  <c r="Z8" i="2"/>
  <c r="Q8" i="2" s="1"/>
  <c r="Y8" i="2"/>
  <c r="X8" i="2"/>
  <c r="W8" i="2"/>
  <c r="AB7" i="2"/>
  <c r="R7" i="2"/>
  <c r="Z7" i="2"/>
  <c r="Q7" i="2" s="1"/>
  <c r="Y7" i="2"/>
  <c r="X7" i="2"/>
  <c r="W7" i="2"/>
  <c r="AB6" i="2"/>
  <c r="Z6" i="2"/>
  <c r="Y6" i="2"/>
  <c r="U6" i="2" s="1"/>
  <c r="X6" i="2"/>
  <c r="W6" i="2"/>
  <c r="AB5" i="2"/>
  <c r="Z5" i="2"/>
  <c r="Y5" i="2"/>
  <c r="X5" i="2"/>
  <c r="W5" i="2"/>
  <c r="AB4" i="2"/>
  <c r="X4" i="2" s="1"/>
  <c r="Z4" i="2"/>
  <c r="V4" i="2" s="1"/>
  <c r="Y4" i="2"/>
  <c r="U4" i="2" s="1"/>
  <c r="Q3" i="2"/>
  <c r="AB3" i="2"/>
  <c r="X3" i="2" s="1"/>
  <c r="S3" i="2" s="1"/>
  <c r="Y3" i="2"/>
  <c r="W3" i="2"/>
  <c r="R3" i="2" s="1"/>
  <c r="Z3" i="2"/>
  <c r="V6" i="2" l="1"/>
  <c r="Q6" i="2" s="1"/>
  <c r="R6" i="2"/>
  <c r="V5" i="2"/>
  <c r="Q5" i="2" s="1"/>
  <c r="R5" i="2"/>
  <c r="U5" i="2"/>
  <c r="P5" i="2" s="1"/>
  <c r="U7" i="2"/>
  <c r="P7" i="2" s="1"/>
  <c r="U8" i="2"/>
  <c r="P8" i="2" s="1"/>
  <c r="U9" i="2"/>
  <c r="P9" i="2" s="1"/>
  <c r="U10" i="2"/>
  <c r="P10" i="2" s="1"/>
  <c r="U11" i="2"/>
  <c r="P11" i="2" s="1"/>
  <c r="U14" i="2"/>
  <c r="P14" i="2" s="1"/>
  <c r="U15" i="2"/>
  <c r="P15" i="2" s="1"/>
  <c r="U16" i="2"/>
  <c r="P16" i="2" s="1"/>
  <c r="U17" i="2"/>
  <c r="P17" i="2" s="1"/>
  <c r="U18" i="2"/>
  <c r="P18" i="2" s="1"/>
  <c r="U19" i="2"/>
  <c r="P19" i="2" s="1"/>
  <c r="U20" i="2"/>
  <c r="P20" i="2" s="1"/>
  <c r="U21" i="2"/>
  <c r="P21" i="2" s="1"/>
  <c r="U22" i="2"/>
  <c r="P22" i="2" s="1"/>
  <c r="U23" i="2"/>
  <c r="P23" i="2" s="1"/>
  <c r="U24" i="2"/>
  <c r="P24" i="2" s="1"/>
  <c r="U25" i="2"/>
  <c r="P25" i="2" s="1"/>
  <c r="U26" i="2"/>
  <c r="P26" i="2" s="1"/>
  <c r="U27" i="2"/>
  <c r="P27" i="2" s="1"/>
  <c r="U28" i="2"/>
  <c r="P28" i="2" s="1"/>
  <c r="U29" i="2"/>
  <c r="P29" i="2" s="1"/>
  <c r="U30" i="2"/>
  <c r="P30" i="2" s="1"/>
  <c r="U31" i="2"/>
  <c r="P31" i="2" s="1"/>
  <c r="U32" i="2"/>
  <c r="P32" i="2" s="1"/>
  <c r="U33" i="2"/>
  <c r="P33" i="2" s="1"/>
  <c r="U34" i="2"/>
  <c r="P34" i="2" s="1"/>
  <c r="U35" i="2"/>
  <c r="P35" i="2" s="1"/>
  <c r="U36" i="2"/>
  <c r="P36" i="2" s="1"/>
  <c r="U37" i="2"/>
  <c r="P37" i="2" s="1"/>
  <c r="U38" i="2"/>
  <c r="P38" i="2" s="1"/>
  <c r="U39" i="2"/>
  <c r="P39" i="2" s="1"/>
  <c r="U40" i="2"/>
  <c r="P40" i="2" s="1"/>
  <c r="U41" i="2"/>
  <c r="P41" i="2" s="1"/>
  <c r="U42" i="2"/>
  <c r="P42" i="2" s="1"/>
  <c r="U43" i="2"/>
  <c r="P43" i="2" s="1"/>
  <c r="U44" i="2"/>
  <c r="P44" i="2" s="1"/>
  <c r="U45" i="2"/>
  <c r="P45" i="2" s="1"/>
  <c r="U46" i="2"/>
  <c r="P46" i="2" s="1"/>
  <c r="U47" i="2"/>
  <c r="P47" i="2" s="1"/>
  <c r="U48" i="2"/>
  <c r="P48" i="2" s="1"/>
  <c r="U49" i="2"/>
  <c r="P49" i="2" s="1"/>
  <c r="U50" i="2"/>
  <c r="P50" i="2" s="1"/>
  <c r="U51" i="2"/>
  <c r="P51" i="2" s="1"/>
  <c r="U52" i="2"/>
  <c r="P52" i="2" s="1"/>
  <c r="U53" i="2"/>
  <c r="P53" i="2" s="1"/>
  <c r="U54" i="2"/>
  <c r="P54" i="2" s="1"/>
  <c r="U55" i="2"/>
  <c r="P55" i="2" s="1"/>
  <c r="U56" i="2"/>
  <c r="P56" i="2" s="1"/>
  <c r="U57" i="2"/>
  <c r="P57" i="2" s="1"/>
  <c r="U58" i="2"/>
  <c r="P58" i="2" s="1"/>
  <c r="U59" i="2"/>
  <c r="P59" i="2" s="1"/>
  <c r="U60" i="2"/>
  <c r="P60" i="2" s="1"/>
  <c r="U61" i="2"/>
  <c r="P61" i="2" s="1"/>
  <c r="U62" i="2"/>
  <c r="P62" i="2" s="1"/>
  <c r="U63" i="2"/>
  <c r="P63" i="2" s="1"/>
  <c r="U64" i="2"/>
  <c r="P64" i="2" s="1"/>
  <c r="U65" i="2"/>
  <c r="P65" i="2" s="1"/>
  <c r="U66" i="2"/>
  <c r="P66" i="2" s="1"/>
  <c r="U67" i="2"/>
  <c r="P67" i="2" s="1"/>
  <c r="U68" i="2"/>
  <c r="P68" i="2" s="1"/>
  <c r="U69" i="2"/>
  <c r="P69" i="2" s="1"/>
  <c r="U70" i="2"/>
  <c r="P70" i="2" s="1"/>
  <c r="U71" i="2"/>
  <c r="P71" i="2" s="1"/>
  <c r="U72" i="2"/>
  <c r="P72" i="2" s="1"/>
  <c r="U73" i="2"/>
  <c r="P73" i="2" s="1"/>
  <c r="U74" i="2"/>
  <c r="P74" i="2" s="1"/>
  <c r="U75" i="2"/>
  <c r="P75" i="2" s="1"/>
  <c r="U76" i="2"/>
  <c r="P76" i="2" s="1"/>
  <c r="U77" i="2"/>
  <c r="P77" i="2" s="1"/>
  <c r="U78" i="2"/>
  <c r="P78" i="2" s="1"/>
  <c r="U79" i="2"/>
  <c r="P79" i="2" s="1"/>
  <c r="U80" i="2"/>
  <c r="P80" i="2" s="1"/>
  <c r="U81" i="2"/>
  <c r="P81" i="2" s="1"/>
  <c r="U82" i="2"/>
  <c r="P82" i="2" s="1"/>
  <c r="U83" i="2"/>
  <c r="P83" i="2" s="1"/>
  <c r="U84" i="2"/>
  <c r="P84" i="2" s="1"/>
  <c r="U85" i="2"/>
  <c r="P85" i="2" s="1"/>
  <c r="U86" i="2"/>
  <c r="P86" i="2" s="1"/>
  <c r="U87" i="2"/>
  <c r="P87" i="2" s="1"/>
  <c r="U88" i="2"/>
  <c r="P88" i="2" s="1"/>
  <c r="U89" i="2"/>
  <c r="P89" i="2" s="1"/>
  <c r="U90" i="2"/>
  <c r="P90" i="2" s="1"/>
  <c r="U91" i="2"/>
  <c r="P91" i="2" s="1"/>
  <c r="U92" i="2"/>
  <c r="P92" i="2" s="1"/>
  <c r="U93" i="2"/>
  <c r="P93" i="2" s="1"/>
  <c r="U94" i="2"/>
  <c r="P94" i="2" s="1"/>
  <c r="U95" i="2"/>
  <c r="P95" i="2" s="1"/>
  <c r="U96" i="2"/>
  <c r="P96" i="2" s="1"/>
  <c r="U97" i="2"/>
  <c r="P97" i="2" s="1"/>
  <c r="U98" i="2"/>
  <c r="P98" i="2" s="1"/>
  <c r="U99" i="2"/>
  <c r="P99" i="2" s="1"/>
  <c r="U100" i="2"/>
  <c r="P100" i="2" s="1"/>
  <c r="S5" i="2"/>
  <c r="S6" i="2"/>
  <c r="S7" i="2"/>
  <c r="S8" i="2"/>
  <c r="S9" i="2"/>
  <c r="S10" i="2"/>
  <c r="S11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U3" i="2"/>
  <c r="P3" i="2" s="1"/>
  <c r="P6" i="2"/>
  <c r="S4" i="2"/>
  <c r="P4" i="2"/>
  <c r="W4" i="2"/>
  <c r="R104" i="2" s="1"/>
  <c r="D3" i="9" s="1"/>
  <c r="D14" i="9" s="1"/>
  <c r="T100" i="2"/>
  <c r="T26" i="2"/>
  <c r="T62" i="2"/>
  <c r="T89" i="2"/>
  <c r="T14" i="2"/>
  <c r="T46" i="2"/>
  <c r="T32" i="2"/>
  <c r="T42" i="2"/>
  <c r="T95" i="2"/>
  <c r="T49" i="2"/>
  <c r="T64" i="2"/>
  <c r="T87" i="2"/>
  <c r="T22" i="2"/>
  <c r="T34" i="2"/>
  <c r="T44" i="2"/>
  <c r="T98" i="2"/>
  <c r="T50" i="2"/>
  <c r="T69" i="2"/>
  <c r="T84" i="2"/>
  <c r="T8" i="2"/>
  <c r="T36" i="2"/>
  <c r="T66" i="2"/>
  <c r="T79" i="2"/>
  <c r="T59" i="2"/>
  <c r="T94" i="2"/>
  <c r="T37" i="2"/>
  <c r="T72" i="2"/>
  <c r="T15" i="2"/>
  <c r="T82" i="2"/>
  <c r="T76" i="2"/>
  <c r="T9" i="2"/>
  <c r="S104" i="2"/>
  <c r="E3" i="9" s="1"/>
  <c r="E14" i="9" s="1"/>
  <c r="T51" i="2"/>
  <c r="T86" i="2"/>
  <c r="T45" i="2"/>
  <c r="T80" i="2"/>
  <c r="T7" i="2"/>
  <c r="T74" i="2"/>
  <c r="AA3" i="3"/>
  <c r="V3" i="3" s="1"/>
  <c r="X3" i="3"/>
  <c r="S3" i="3" s="1"/>
  <c r="R4" i="2" l="1"/>
  <c r="T6" i="2"/>
  <c r="Q104" i="2"/>
  <c r="C3" i="9" s="1"/>
  <c r="C14" i="9" s="1"/>
  <c r="T39" i="2"/>
  <c r="T19" i="2"/>
  <c r="T41" i="2"/>
  <c r="T47" i="2"/>
  <c r="T27" i="2"/>
  <c r="T93" i="2"/>
  <c r="T33" i="2"/>
  <c r="T67" i="2"/>
  <c r="T71" i="2"/>
  <c r="T90" i="2"/>
  <c r="T55" i="2"/>
  <c r="T23" i="2"/>
  <c r="T96" i="2"/>
  <c r="T61" i="2"/>
  <c r="T29" i="2"/>
  <c r="T70" i="2"/>
  <c r="T35" i="2"/>
  <c r="T92" i="2"/>
  <c r="T57" i="2"/>
  <c r="T25" i="2"/>
  <c r="T63" i="2"/>
  <c r="T31" i="2"/>
  <c r="T88" i="2"/>
  <c r="T53" i="2"/>
  <c r="T21" i="2"/>
  <c r="T78" i="2"/>
  <c r="T43" i="2"/>
  <c r="T11" i="2"/>
  <c r="T75" i="2"/>
  <c r="T56" i="2"/>
  <c r="T20" i="2"/>
  <c r="T99" i="2"/>
  <c r="T60" i="2"/>
  <c r="T73" i="2"/>
  <c r="T65" i="2"/>
  <c r="T40" i="2"/>
  <c r="T83" i="2"/>
  <c r="T38" i="2"/>
  <c r="T24" i="2"/>
  <c r="T18" i="2"/>
  <c r="T68" i="2"/>
  <c r="T58" i="2"/>
  <c r="T77" i="2"/>
  <c r="T17" i="2"/>
  <c r="T91" i="2"/>
  <c r="T48" i="2"/>
  <c r="T10" i="2"/>
  <c r="T16" i="2"/>
  <c r="T85" i="2"/>
  <c r="T54" i="2"/>
  <c r="T30" i="2"/>
  <c r="T97" i="2"/>
  <c r="T28" i="2"/>
  <c r="T52" i="2"/>
  <c r="T81" i="2"/>
  <c r="Q4" i="2"/>
  <c r="T4" i="2"/>
  <c r="T5" i="2"/>
  <c r="P104" i="2"/>
  <c r="B3" i="9" s="1"/>
  <c r="B14" i="9" s="1"/>
  <c r="Z3" i="3"/>
  <c r="U3" i="3" s="1"/>
  <c r="Y3" i="3"/>
  <c r="T3" i="3" s="1"/>
  <c r="F16" i="9" l="1"/>
  <c r="S104" i="4"/>
  <c r="W3" i="3" l="1"/>
  <c r="T3" i="2"/>
</calcChain>
</file>

<file path=xl/sharedStrings.xml><?xml version="1.0" encoding="utf-8"?>
<sst xmlns="http://schemas.openxmlformats.org/spreadsheetml/2006/main" count="434" uniqueCount="184">
  <si>
    <t>ohlašovaný rok:</t>
  </si>
  <si>
    <t>provozovatel -IČO:</t>
  </si>
  <si>
    <t>provozovna - IČP:</t>
  </si>
  <si>
    <t>TZL 2010</t>
  </si>
  <si>
    <t>SO2 2010</t>
  </si>
  <si>
    <t>NOx 2010</t>
  </si>
  <si>
    <t>VOC 2010</t>
  </si>
  <si>
    <t>TZL aktuální</t>
  </si>
  <si>
    <t>SO2 aktuální</t>
  </si>
  <si>
    <t>NOx aktuální</t>
  </si>
  <si>
    <t>VOC aktuální</t>
  </si>
  <si>
    <t>TZL výpočet</t>
  </si>
  <si>
    <t>SO2 výpočet</t>
  </si>
  <si>
    <t>NOx výpočet</t>
  </si>
  <si>
    <t>VOC výpočet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</si>
  <si>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</si>
  <si>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</si>
  <si>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</si>
  <si>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</si>
  <si>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</si>
  <si>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</si>
  <si>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</si>
  <si>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</si>
  <si>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</si>
  <si>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</si>
  <si>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</si>
  <si>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</si>
  <si>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</si>
  <si>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</si>
  <si>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</si>
  <si>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</si>
  <si>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</si>
  <si>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</si>
  <si>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</si>
  <si>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</si>
  <si>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</si>
  <si>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</si>
  <si>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</si>
  <si>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</si>
  <si>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</si>
  <si>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</si>
  <si>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</si>
  <si>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</si>
  <si>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</si>
  <si>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</si>
  <si>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</si>
  <si>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</si>
  <si>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</si>
  <si>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</si>
  <si>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</si>
  <si>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</si>
  <si>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</si>
  <si>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</si>
  <si>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</si>
  <si>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</si>
  <si>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</si>
  <si>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</si>
  <si>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</si>
  <si>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</si>
  <si>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</si>
  <si>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</si>
  <si>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</si>
  <si>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</si>
  <si>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</si>
  <si>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</si>
  <si>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</si>
  <si>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</si>
  <si>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</si>
  <si>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</si>
  <si>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</si>
  <si>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</si>
  <si>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</si>
  <si>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</si>
  <si>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</si>
  <si>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</si>
  <si>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</si>
  <si>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</si>
  <si>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</si>
  <si>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</si>
  <si>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</si>
  <si>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</si>
  <si>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</si>
  <si>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</si>
  <si>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</si>
  <si>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</si>
  <si>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</si>
  <si>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</si>
  <si>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</si>
  <si>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</si>
  <si>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</si>
  <si>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</si>
  <si>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</si>
  <si>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</si>
  <si>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</si>
  <si>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</si>
  <si>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</si>
  <si>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</si>
  <si>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</si>
  <si>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</si>
  <si>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</si>
  <si>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</si>
  <si>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</si>
  <si>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</si>
  <si>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</si>
  <si>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</si>
  <si>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</si>
  <si>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</si>
  <si>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</si>
  <si>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</si>
  <si>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</si>
  <si>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</si>
  <si>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</si>
  <si>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</si>
  <si>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</si>
  <si>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</si>
  <si>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</si>
  <si>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</si>
  <si>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</si>
  <si>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</si>
  <si>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Popis - uvedení  BAT či BREF (název, kapitola, str.), emisní koncentrace, jednotky) popř. odkaz na další soubor v příloze F_OVZ_POPL (lze přiložit "sponkou")</t>
  </si>
  <si>
    <t>Identifikace provozovatele, provozovny a zdroje s uplatněným nevyměřením poplatku podle § 15, odst. 6, písm. b)</t>
  </si>
  <si>
    <t>Identifikace provozovatele, provozovny a zdroje s uplatněným nevyměřením poplatku podle § 15, odst. 6, písm. c)</t>
  </si>
  <si>
    <t>Komentář pro každý zdroj samostatně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</si>
  <si>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</si>
  <si>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</si>
  <si>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</si>
  <si>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</si>
  <si>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</si>
  <si>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</si>
  <si>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</si>
  <si>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</si>
  <si>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</si>
  <si>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</si>
  <si>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</si>
  <si>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Celkem poplatek za jednotlivé znečišťující látky pro zdroje a emise, u nichž bylo uplatněno nevyměřní poplatku podle písm. a)</t>
  </si>
  <si>
    <t>Celkem poplatek za jednotlivé znečišťující látky pro zdroje a emise, u nichž bylo uplatněno nevyměřní poplatku podle písm. b)</t>
  </si>
  <si>
    <t>Celkem poplatek za jednotlivé znečišťující látky pro zdroje a emise, u nichž bylo uplatněno nevyměřní poplatku podle písm. c)</t>
  </si>
  <si>
    <t>Součet poplatků zdrojů s uplatněním nevyměření a zdrojů bez uplatnění nevyměření poplatku podle § 15, odst. 6</t>
  </si>
  <si>
    <t>Celková výše poplatku</t>
  </si>
  <si>
    <t>Kontrolní součet poplatků všech emisí (množství emisí x sazba dle přílohy č. 9); pokud nedosahuje 50 tis. Kč, poplatkové přiznání se nepodává!</t>
  </si>
  <si>
    <r>
      <t>Součet poplatku za jednotlivé emise (</t>
    </r>
    <r>
      <rPr>
        <b/>
        <sz val="14"/>
        <color rgb="FFFF0000"/>
        <rFont val="Calibri"/>
        <family val="2"/>
        <charset val="238"/>
        <scheme val="minor"/>
      </rPr>
      <t>pro vyplnění F_OVZ_POPL</t>
    </r>
    <r>
      <rPr>
        <b/>
        <sz val="14"/>
        <rFont val="Calibri"/>
        <family val="2"/>
        <charset val="238"/>
        <scheme val="minor"/>
      </rPr>
      <t>)</t>
    </r>
  </si>
  <si>
    <r>
      <t>Součet množství jednotlivých zpoplatněných emisí v t/rok  (</t>
    </r>
    <r>
      <rPr>
        <b/>
        <sz val="14"/>
        <color rgb="FFFF0000"/>
        <rFont val="Calibri"/>
        <family val="2"/>
        <charset val="238"/>
        <scheme val="minor"/>
      </rPr>
      <t>pro vyplnění F_OVZ_POPL</t>
    </r>
    <r>
      <rPr>
        <b/>
        <sz val="14"/>
        <rFont val="Calibri"/>
        <family val="2"/>
        <charset val="238"/>
        <scheme val="minor"/>
      </rPr>
      <t>)</t>
    </r>
  </si>
  <si>
    <t>Celkový poplatek za provozovnu zaokrouhlený na 100 Kč nahoru (odpovídá poplatku vypočtenému ve F_OVZ_POPL)</t>
  </si>
  <si>
    <t>modernizace odprášení (r. 2013)</t>
  </si>
  <si>
    <t>Popis k použitému BAT pro každý zdroj samostatně</t>
  </si>
  <si>
    <t>Pokyny k vyplnění listu Celkový poplatek</t>
  </si>
  <si>
    <r>
      <t>SO</t>
    </r>
    <r>
      <rPr>
        <vertAlign val="sub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výpočet</t>
    </r>
  </si>
  <si>
    <t>Do těchto řádků se automaticky přenáší součtové hodnoty z listů pro vyplnění poplatků s uplatněním nevyměření podle § 15, odst. 6.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</si>
  <si>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6.).</t>
  </si>
  <si>
    <t>V tomto řádku se automaticky vyplní celková výše poplatku (zaokrouhlená na celé stooruny nahoru).</t>
  </si>
  <si>
    <t>V tomto řádku se automaticky zobrazí kontrolní součet poplatků vzniklý z jednotlivých emisí a sazeb podle přílohy č. 9 zákona (zaokrouhlený na celé stokoruny nahoru), pokud přesáhne 50000 Kč. Jedná se pouze o indikativní hodnotu, podle které se ověřuje vznik povinnosti podat poplatkové přiznání!</t>
  </si>
  <si>
    <t>Výpočet poplatku za množství emisí v aktuálním roce; pokud je položka prázdná, byla splněna podmínka snížení emisí o % uvedené v § 15, odst. 6, písm. a)</t>
  </si>
  <si>
    <t>Výpočet poplatku za množství emisí v aktuálním roce; pokud je položka prázdná, byla splněna podmínka snížení emisí o 50 % podle § 15, odst. 6, písm. b)</t>
  </si>
  <si>
    <t>Výpočet poplatku za množství emisí v aktuálním roce; pokud je položka prázdná, byla splněna podmínka snížení emisí o 50 % podle § 15, odst. 6, písm. c)</t>
  </si>
  <si>
    <t>Další pokyny k vyplnění F_OVZ_POPL</t>
  </si>
  <si>
    <t>V tomto listu jsou uvedeny stručné pokyny k vyplnění doplňujícího souboru k F_OVZ_POPL. Ohlašovatelům se doporučuje se seznámit s dalšími informacemi uvedenými zde:</t>
  </si>
  <si>
    <t>Úvodní řádek pro testování funkce výpočtu poplatku (zde vložte IČO, IČP a rok, za který ohlašujete)</t>
  </si>
  <si>
    <t>pořadové číslo stac. zdroje nebo skupiny zdrojů  (dle SPE):</t>
  </si>
  <si>
    <t>ROK; IČO; IČP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</si>
  <si>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bylo uplatněno nevyměřní poplatku podle písm. a)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</si>
  <si>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bylo uplatněno nevyměřní poplatku podle písm. b)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</si>
  <si>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bylo uplatněno nevyměřní poplatku podle písm. c)</t>
    </r>
  </si>
  <si>
    <r>
      <t>Množství emisí ve srovnávacím roce 2010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</si>
  <si>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t>Horní hranice emisí spojená s BAT dle info zveřejňovaných EK</t>
    </r>
    <r>
      <rPr>
        <sz val="12"/>
        <color rgb="FFFF0000"/>
        <rFont val="Calibri"/>
        <family val="2"/>
        <charset val="238"/>
        <scheme val="minor"/>
      </rPr>
      <t xml:space="preserve">  - pouze pro emise, u kterých je uplatněno nevyměření podle písm. b)</t>
    </r>
  </si>
  <si>
    <r>
      <t>Hodnote specifického emisního limitu</t>
    </r>
    <r>
      <rPr>
        <sz val="12"/>
        <color rgb="FFFF0000"/>
        <rFont val="Calibri"/>
        <family val="2"/>
        <charset val="238"/>
        <scheme val="minor"/>
      </rPr>
      <t xml:space="preserve">  - pouze pro emise, u kterých je uplatněno nevyměření podle písm. c)</t>
    </r>
  </si>
  <si>
    <r>
      <t>Celkem množství emisí za jednotlivé znečišťující látky pro zdroje a emise, u nichž</t>
    </r>
    <r>
      <rPr>
        <b/>
        <sz val="14"/>
        <color rgb="FFFF0000"/>
        <rFont val="Calibri"/>
        <family val="2"/>
        <charset val="238"/>
        <scheme val="minor"/>
      </rPr>
      <t xml:space="preserve"> nebylo uplatněno nevyměření poplatku</t>
    </r>
  </si>
  <si>
    <r>
      <t xml:space="preserve">Tento řádek vyplní ohlašovatel údaji o množství emisí za zdroje, u kterých nebylo uplatněno nevyměření poplatku podle § 15, odst. 6. a </t>
    </r>
    <r>
      <rPr>
        <b/>
        <sz val="12"/>
        <color rgb="FFFF0000"/>
        <rFont val="Calibri"/>
        <family val="2"/>
        <charset val="238"/>
        <scheme val="minor"/>
      </rPr>
      <t>ve sloupci F uvede čísla (označení) všech těchto zdrojů - např.   007; 012; 110; 220</t>
    </r>
  </si>
  <si>
    <t>Celkem poplatek v Kč za jednotlivé znečišťující látky pro zdroje a emise, u nichž nebylo uplatněno nevyměření poplatku</t>
  </si>
  <si>
    <t>V tomto řádku se automaticky vyplní výše poplatku za jednotlivé znečišťující látky a zdroje, u kterých nebylo uplatněno nevyměření poplatku podle § 15, odst. 6.</t>
  </si>
  <si>
    <t>Do tohoto řádku se automaticky přenáší součtové hodnoty množství emisí z listů pro vyplnění poplatků s uplatněním nevyměření podle § 15, odst. 6. a hodnoty množství emisí z řádku 9, pro které nebylo uplatněno nevyměření poplatku. Výsledkem je součet všech emisí, (bez ohledu na to, zda byl nebo nebyl poplatek vyměřen), ktzerý se uvádí v levém sloupci ohlašovaného formuláře F_OVZ_POPL.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</si>
  <si>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</si>
  <si>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</si>
  <si>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</si>
  <si>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Pokud je hodnota vyšší než nula, je v listech s uplatněním nevyměření některá emise zdvojená, nebo chybně vyplněná (vyšší). Pokud je hodnota menší než nula, není některá emise v listech s uplatněním nevyměření zahrnuta, nebo je chybně vyplněna (nižší)</t>
  </si>
  <si>
    <r>
      <t xml:space="preserve">Množství emisí v aktuálním roce v t/rok </t>
    </r>
    <r>
      <rPr>
        <sz val="12"/>
        <color rgb="FFFF0000"/>
        <rFont val="Calibri"/>
        <family val="2"/>
        <charset val="238"/>
        <scheme val="minor"/>
      </rPr>
      <t>- všechny zpoplatňované emise, pokud pro ně není uplatněno nevyměření podle písm. b) nebo c)</t>
    </r>
  </si>
  <si>
    <t>Součet množství emisí v aktuálním roce v t/rok - všechny zpoplatňované emise, pokud pro ně není uplatněno nevyměření podle písm. b) nebo c)</t>
  </si>
  <si>
    <r>
      <t xml:space="preserve">Množství emisí v aktuálním roce v t/rok </t>
    </r>
    <r>
      <rPr>
        <sz val="12"/>
        <color rgb="FFFF0000"/>
        <rFont val="Calibri"/>
        <family val="2"/>
        <charset val="238"/>
        <scheme val="minor"/>
      </rPr>
      <t>- všechny zpoplatňované emise, pokud pro ně není uplatněno nevyměření podle písm. a) nebo c)</t>
    </r>
  </si>
  <si>
    <t>Součet množství emisí v aktuálním roce v t/rok - všechny zpoplatňované emise, pokud pro ně není uplatněno nevyměření podle písm. a) nebo c)</t>
  </si>
  <si>
    <r>
      <t xml:space="preserve">Množství emisí v aktuálním roce v t/rok </t>
    </r>
    <r>
      <rPr>
        <sz val="12"/>
        <color rgb="FFFF0000"/>
        <rFont val="Calibri"/>
        <family val="2"/>
        <charset val="238"/>
        <scheme val="minor"/>
      </rPr>
      <t>- všechny zpoplatňované emise, pokud pro ně není uplatněno nevyměření podle písm. a) nebo b)</t>
    </r>
  </si>
  <si>
    <t>Součet množství emisí v aktuálním roce v t/rok - všechny zpoplatňované emise, pokud pro ně není uplatněno nevyměření podle písm. a) nebo b)</t>
  </si>
  <si>
    <r>
      <t>Celkem množství všech zpoplatňovaných emisí v t/rok za jednotlivé znečišťující látky pro zdroje a emise, u nichž</t>
    </r>
    <r>
      <rPr>
        <b/>
        <sz val="14"/>
        <color rgb="FFFF0000"/>
        <rFont val="Calibri"/>
        <family val="2"/>
        <charset val="238"/>
        <scheme val="minor"/>
      </rPr>
      <t xml:space="preserve"> bylo nebo nebylo uplatněno nevyměření poplatku</t>
    </r>
  </si>
  <si>
    <t>Zjištěná nejvyšší průměrna koncentrace z vyhodnocení kontinuálního měření</t>
  </si>
  <si>
    <t>oprava sazby poplatku NOx pro list pism_a !!</t>
  </si>
  <si>
    <t>MS Excel 2013, verze v3.1_14.3.2017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</si>
</sst>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1" diagonalDown="1">
      <left/>
      <right style="thin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 diagonalUp="1" diagonalDown="1">
      <left/>
      <right/>
      <top style="thin">
        <color auto="1"/>
      </top>
      <bottom style="thick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 diagonalUp="1" diagonalDown="1">
      <left style="double">
        <color indexed="64"/>
      </left>
      <right/>
      <top style="thin">
        <color auto="1"/>
      </top>
      <bottom style="thick">
        <color auto="1"/>
      </bottom>
      <diagonal style="thin">
        <color auto="1"/>
      </diagonal>
    </border>
    <border diagonalUp="1" diagonalDown="1">
      <left style="double">
        <color indexed="64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double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 diagonalUp="1" diagonalDown="1">
      <left/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/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 diagonalUp="1" diagonalDown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4" fontId="17" fillId="0" borderId="34" xfId="0" applyNumberFormat="1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15" fillId="0" borderId="0" xfId="0" applyFont="1"/>
    <xf numFmtId="0" fontId="0" fillId="4" borderId="51" xfId="0" applyFont="1" applyFill="1" applyBorder="1" applyAlignment="1" applyProtection="1">
      <alignment horizontal="center" vertical="center" wrapText="1"/>
      <protection locked="0"/>
    </xf>
    <xf numFmtId="0" fontId="0" fillId="4" borderId="51" xfId="0" applyFont="1" applyFill="1" applyBorder="1" applyAlignment="1" applyProtection="1">
      <alignment horizontal="center" vertical="center"/>
      <protection locked="0"/>
    </xf>
    <xf numFmtId="0" fontId="10" fillId="4" borderId="28" xfId="1" applyFont="1" applyFill="1" applyBorder="1" applyAlignment="1" applyProtection="1">
      <alignment horizontal="center" vertical="center"/>
      <protection locked="0"/>
    </xf>
    <xf numFmtId="0" fontId="10" fillId="4" borderId="17" xfId="1" applyFont="1" applyFill="1" applyBorder="1" applyAlignment="1" applyProtection="1">
      <alignment horizontal="center" vertical="center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10" fillId="4" borderId="30" xfId="1" applyFont="1" applyFill="1" applyBorder="1" applyAlignment="1" applyProtection="1">
      <alignment horizontal="center" vertical="center"/>
      <protection locked="0"/>
    </xf>
    <xf numFmtId="0" fontId="10" fillId="4" borderId="31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10" fillId="4" borderId="1" xfId="1" applyFont="1" applyFill="1" applyBorder="1" applyAlignment="1" applyProtection="1">
      <alignment horizontal="center" vertical="center"/>
      <protection locked="0"/>
    </xf>
    <xf numFmtId="0" fontId="10" fillId="4" borderId="4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10" fillId="4" borderId="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/>
    <xf numFmtId="0" fontId="0" fillId="0" borderId="61" xfId="0" applyBorder="1" applyAlignment="1" applyProtection="1">
      <alignment horizontal="center" vertical="center"/>
      <protection locked="0"/>
    </xf>
    <xf numFmtId="49" fontId="0" fillId="6" borderId="16" xfId="0" applyNumberForma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49" fontId="0" fillId="6" borderId="10" xfId="0" applyNumberFormat="1" applyFill="1" applyBorder="1" applyAlignment="1">
      <alignment horizontal="center" vertical="center"/>
    </xf>
    <xf numFmtId="49" fontId="0" fillId="6" borderId="12" xfId="0" applyNumberForma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44" fontId="12" fillId="6" borderId="0" xfId="1" applyNumberFormat="1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6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3" fillId="5" borderId="74" xfId="2" applyFill="1" applyBorder="1" applyAlignment="1">
      <alignment vertical="center"/>
    </xf>
    <xf numFmtId="0" fontId="0" fillId="4" borderId="76" xfId="0" applyFont="1" applyFill="1" applyBorder="1" applyAlignment="1" applyProtection="1">
      <alignment horizontal="center" vertical="center"/>
      <protection locked="0"/>
    </xf>
    <xf numFmtId="0" fontId="0" fillId="4" borderId="76" xfId="0" applyFont="1" applyFill="1" applyBorder="1" applyAlignment="1" applyProtection="1">
      <alignment horizontal="center" vertical="center" wrapText="1"/>
      <protection locked="0"/>
    </xf>
    <xf numFmtId="0" fontId="10" fillId="4" borderId="54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72" xfId="1" applyFont="1" applyFill="1" applyBorder="1" applyAlignment="1" applyProtection="1">
      <alignment horizontal="center" vertical="center"/>
      <protection locked="0"/>
    </xf>
    <xf numFmtId="0" fontId="10" fillId="4" borderId="73" xfId="1" applyFont="1" applyFill="1" applyBorder="1" applyAlignment="1" applyProtection="1">
      <alignment horizontal="center" vertical="center"/>
      <protection locked="0"/>
    </xf>
    <xf numFmtId="0" fontId="10" fillId="4" borderId="53" xfId="1" applyFont="1" applyFill="1" applyBorder="1" applyAlignment="1" applyProtection="1">
      <alignment horizontal="center" vertical="center"/>
      <protection locked="0"/>
    </xf>
    <xf numFmtId="4" fontId="17" fillId="0" borderId="77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2" xfId="0" applyNumberFormat="1" applyFont="1" applyBorder="1" applyAlignment="1">
      <alignment horizontal="center" vertical="center"/>
    </xf>
    <xf numFmtId="3" fontId="7" fillId="0" borderId="78" xfId="0" applyNumberFormat="1" applyFont="1" applyBorder="1" applyAlignment="1">
      <alignment horizontal="center" vertical="center"/>
    </xf>
    <xf numFmtId="0" fontId="3" fillId="5" borderId="79" xfId="2" applyFill="1" applyBorder="1" applyAlignment="1">
      <alignment vertical="center"/>
    </xf>
    <xf numFmtId="0" fontId="3" fillId="5" borderId="75" xfId="2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6" borderId="93" xfId="0" applyFill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22" fillId="0" borderId="56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24" fillId="0" borderId="88" xfId="0" applyFont="1" applyBorder="1" applyAlignment="1" applyProtection="1">
      <alignment horizontal="center" vertical="center"/>
      <protection locked="0"/>
    </xf>
    <xf numFmtId="0" fontId="23" fillId="0" borderId="95" xfId="0" applyFont="1" applyBorder="1" applyAlignment="1" applyProtection="1">
      <alignment horizontal="center" vertical="center"/>
      <protection locked="0"/>
    </xf>
    <xf numFmtId="0" fontId="0" fillId="6" borderId="96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77" xfId="0" applyNumberFormat="1" applyFont="1" applyBorder="1" applyAlignment="1">
      <alignment horizontal="center" vertical="center"/>
    </xf>
    <xf numFmtId="49" fontId="2" fillId="4" borderId="76" xfId="1" applyNumberFormat="1" applyFill="1" applyBorder="1" applyAlignment="1" applyProtection="1">
      <alignment horizontal="center" vertical="center"/>
      <protection locked="0"/>
    </xf>
    <xf numFmtId="0" fontId="2" fillId="4" borderId="76" xfId="1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>
      <alignment horizontal="center" vertical="center"/>
    </xf>
    <xf numFmtId="0" fontId="1" fillId="0" borderId="99" xfId="0" applyFont="1" applyBorder="1" applyAlignment="1">
      <alignment vertical="center" wrapText="1"/>
    </xf>
    <xf numFmtId="4" fontId="17" fillId="0" borderId="3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center"/>
    </xf>
    <xf numFmtId="3" fontId="7" fillId="0" borderId="100" xfId="0" applyNumberFormat="1" applyFont="1" applyBorder="1" applyAlignment="1">
      <alignment horizontal="center" vertical="center"/>
    </xf>
    <xf numFmtId="3" fontId="7" fillId="0" borderId="101" xfId="0" applyNumberFormat="1" applyFont="1" applyBorder="1" applyAlignment="1">
      <alignment horizontal="center" vertical="center"/>
    </xf>
    <xf numFmtId="3" fontId="7" fillId="0" borderId="102" xfId="0" applyNumberFormat="1" applyFont="1" applyBorder="1" applyAlignment="1">
      <alignment horizontal="center" vertical="center"/>
    </xf>
    <xf numFmtId="3" fontId="7" fillId="0" borderId="103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9" fontId="2" fillId="4" borderId="108" xfId="1" applyNumberFormat="1" applyFill="1" applyBorder="1" applyAlignment="1" applyProtection="1">
      <alignment horizontal="center" vertical="center"/>
      <protection locked="0"/>
    </xf>
    <xf numFmtId="0" fontId="2" fillId="4" borderId="109" xfId="1" applyFill="1" applyBorder="1" applyAlignment="1" applyProtection="1">
      <alignment horizontal="center" vertical="center"/>
      <protection locked="0"/>
    </xf>
    <xf numFmtId="0" fontId="0" fillId="6" borderId="110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6" fillId="0" borderId="111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16" fillId="3" borderId="118" xfId="1" applyFont="1" applyFill="1" applyBorder="1" applyAlignment="1">
      <alignment vertical="center" wrapText="1"/>
    </xf>
    <xf numFmtId="0" fontId="11" fillId="0" borderId="119" xfId="0" applyFont="1" applyBorder="1"/>
    <xf numFmtId="0" fontId="20" fillId="3" borderId="119" xfId="1" applyFont="1" applyFill="1" applyBorder="1" applyAlignment="1">
      <alignment vertical="center" wrapText="1"/>
    </xf>
    <xf numFmtId="0" fontId="20" fillId="3" borderId="120" xfId="1" applyFont="1" applyFill="1" applyBorder="1" applyAlignment="1">
      <alignment vertical="center" wrapText="1"/>
    </xf>
    <xf numFmtId="0" fontId="20" fillId="3" borderId="121" xfId="1" applyFont="1" applyFill="1" applyBorder="1" applyAlignment="1">
      <alignment vertical="center" wrapText="1"/>
    </xf>
    <xf numFmtId="0" fontId="20" fillId="3" borderId="123" xfId="1" applyFont="1" applyFill="1" applyBorder="1" applyAlignment="1">
      <alignment vertical="center" wrapText="1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9" fillId="0" borderId="122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6" fillId="0" borderId="0" xfId="4"/>
    <xf numFmtId="0" fontId="27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6" fillId="0" borderId="127" xfId="0" applyFont="1" applyBorder="1" applyAlignment="1">
      <alignment vertical="center" wrapText="1"/>
    </xf>
    <xf numFmtId="0" fontId="28" fillId="6" borderId="128" xfId="0" applyFont="1" applyFill="1" applyBorder="1" applyAlignment="1">
      <alignment vertical="center" wrapText="1"/>
    </xf>
    <xf numFmtId="164" fontId="10" fillId="6" borderId="0" xfId="0" applyNumberFormat="1" applyFont="1" applyFill="1"/>
    <xf numFmtId="0" fontId="0" fillId="7" borderId="107" xfId="0" applyFill="1" applyBorder="1" applyAlignment="1">
      <alignment vertical="center"/>
    </xf>
    <xf numFmtId="0" fontId="0" fillId="7" borderId="107" xfId="0" applyFill="1" applyBorder="1" applyAlignment="1">
      <alignment vertical="center" wrapText="1"/>
    </xf>
    <xf numFmtId="0" fontId="0" fillId="7" borderId="70" xfId="0" applyFill="1" applyBorder="1" applyAlignment="1">
      <alignment vertical="center"/>
    </xf>
    <xf numFmtId="0" fontId="0" fillId="7" borderId="70" xfId="0" applyFill="1" applyBorder="1" applyAlignment="1">
      <alignment vertical="center" wrapText="1"/>
    </xf>
    <xf numFmtId="0" fontId="0" fillId="7" borderId="71" xfId="0" applyFill="1" applyBorder="1" applyAlignment="1">
      <alignment vertical="center"/>
    </xf>
    <xf numFmtId="0" fontId="0" fillId="7" borderId="71" xfId="0" applyFill="1" applyBorder="1" applyAlignment="1">
      <alignment vertical="center" wrapText="1"/>
    </xf>
    <xf numFmtId="0" fontId="7" fillId="7" borderId="37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13" fillId="7" borderId="28" xfId="1" applyFont="1" applyFill="1" applyBorder="1" applyAlignment="1">
      <alignment vertical="center"/>
    </xf>
    <xf numFmtId="0" fontId="13" fillId="7" borderId="17" xfId="1" applyFont="1" applyFill="1" applyBorder="1" applyAlignment="1">
      <alignment vertical="center"/>
    </xf>
    <xf numFmtId="0" fontId="13" fillId="7" borderId="29" xfId="1" applyFont="1" applyFill="1" applyBorder="1" applyAlignment="1">
      <alignment vertical="center"/>
    </xf>
    <xf numFmtId="0" fontId="13" fillId="7" borderId="30" xfId="1" applyFont="1" applyFill="1" applyBorder="1" applyAlignment="1">
      <alignment vertical="center"/>
    </xf>
    <xf numFmtId="0" fontId="13" fillId="7" borderId="31" xfId="1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0" fontId="13" fillId="7" borderId="54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0" fontId="13" fillId="7" borderId="72" xfId="0" applyFont="1" applyFill="1" applyBorder="1" applyAlignment="1">
      <alignment vertical="center"/>
    </xf>
    <xf numFmtId="0" fontId="13" fillId="7" borderId="73" xfId="0" applyFont="1" applyFill="1" applyBorder="1" applyAlignment="1">
      <alignment vertical="center"/>
    </xf>
    <xf numFmtId="0" fontId="13" fillId="7" borderId="53" xfId="0" applyFont="1" applyFill="1" applyBorder="1" applyAlignment="1">
      <alignment vertical="center"/>
    </xf>
    <xf numFmtId="44" fontId="0" fillId="6" borderId="114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15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65" fontId="2" fillId="4" borderId="125" xfId="1" applyNumberFormat="1" applyFill="1" applyBorder="1" applyAlignment="1" applyProtection="1">
      <alignment horizontal="center" vertical="center"/>
      <protection locked="0"/>
    </xf>
    <xf numFmtId="165" fontId="2" fillId="4" borderId="51" xfId="1" applyNumberFormat="1" applyFill="1" applyBorder="1" applyAlignment="1" applyProtection="1">
      <alignment horizontal="center" vertical="center"/>
      <protection locked="0"/>
    </xf>
    <xf numFmtId="165" fontId="2" fillId="4" borderId="126" xfId="1" applyNumberFormat="1" applyFill="1" applyBorder="1" applyAlignment="1" applyProtection="1">
      <alignment horizontal="center" vertical="center"/>
      <protection locked="0"/>
    </xf>
    <xf numFmtId="165" fontId="2" fillId="4" borderId="126" xfId="1" applyNumberFormat="1" applyFill="1" applyBorder="1" applyAlignment="1" applyProtection="1">
      <alignment horizontal="left" vertical="center" wrapText="1"/>
      <protection locked="0"/>
    </xf>
    <xf numFmtId="44" fontId="1" fillId="6" borderId="115" xfId="0" applyNumberFormat="1" applyFont="1" applyFill="1" applyBorder="1" applyAlignment="1">
      <alignment horizontal="center" vertical="center"/>
    </xf>
    <xf numFmtId="44" fontId="1" fillId="6" borderId="46" xfId="0" applyNumberFormat="1" applyFont="1" applyFill="1" applyBorder="1" applyAlignment="1">
      <alignment horizontal="center" vertical="center"/>
    </xf>
    <xf numFmtId="42" fontId="16" fillId="6" borderId="65" xfId="0" applyNumberFormat="1" applyFont="1" applyFill="1" applyBorder="1" applyAlignment="1">
      <alignment vertical="center"/>
    </xf>
    <xf numFmtId="42" fontId="21" fillId="0" borderId="47" xfId="0" applyNumberFormat="1" applyFont="1" applyBorder="1" applyAlignment="1">
      <alignment horizontal="center" vertical="center"/>
    </xf>
    <xf numFmtId="0" fontId="20" fillId="3" borderId="129" xfId="1" applyFont="1" applyFill="1" applyBorder="1" applyAlignment="1">
      <alignment vertical="center" wrapText="1"/>
    </xf>
    <xf numFmtId="0" fontId="0" fillId="0" borderId="130" xfId="0" applyBorder="1"/>
    <xf numFmtId="0" fontId="30" fillId="0" borderId="62" xfId="0" applyFont="1" applyBorder="1" applyAlignment="1">
      <alignment vertical="center"/>
    </xf>
    <xf numFmtId="166" fontId="29" fillId="0" borderId="131" xfId="0" applyNumberFormat="1" applyFont="1" applyBorder="1" applyAlignment="1">
      <alignment horizontal="center" vertical="center"/>
    </xf>
    <xf numFmtId="166" fontId="29" fillId="0" borderId="132" xfId="0" applyNumberFormat="1" applyFont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44" fontId="0" fillId="3" borderId="11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44" fontId="0" fillId="6" borderId="134" xfId="0" applyNumberFormat="1" applyFill="1" applyBorder="1" applyAlignment="1">
      <alignment horizontal="center" vertical="center"/>
    </xf>
    <xf numFmtId="44" fontId="0" fillId="6" borderId="135" xfId="0" applyNumberFormat="1" applyFill="1" applyBorder="1" applyAlignment="1">
      <alignment horizontal="center" vertical="center"/>
    </xf>
    <xf numFmtId="0" fontId="0" fillId="3" borderId="114" xfId="0" applyFill="1" applyBorder="1"/>
    <xf numFmtId="0" fontId="0" fillId="3" borderId="0" xfId="0" applyFill="1" applyBorder="1"/>
    <xf numFmtId="0" fontId="0" fillId="3" borderId="60" xfId="0" applyFill="1" applyBorder="1"/>
    <xf numFmtId="0" fontId="11" fillId="3" borderId="0" xfId="0" applyFont="1" applyFill="1"/>
    <xf numFmtId="0" fontId="0" fillId="3" borderId="0" xfId="0" applyFill="1"/>
    <xf numFmtId="165" fontId="0" fillId="6" borderId="115" xfId="0" applyNumberFormat="1" applyFill="1" applyBorder="1" applyAlignment="1">
      <alignment horizontal="center" vertical="center"/>
    </xf>
    <xf numFmtId="165" fontId="0" fillId="6" borderId="46" xfId="0" applyNumberFormat="1" applyFill="1" applyBorder="1" applyAlignment="1">
      <alignment horizontal="center" vertical="center"/>
    </xf>
    <xf numFmtId="0" fontId="31" fillId="4" borderId="89" xfId="0" applyFont="1" applyFill="1" applyBorder="1" applyAlignment="1" applyProtection="1">
      <alignment horizontal="left" vertical="center" wrapText="1"/>
      <protection locked="0"/>
    </xf>
    <xf numFmtId="0" fontId="31" fillId="4" borderId="90" xfId="0" applyFont="1" applyFill="1" applyBorder="1" applyAlignment="1" applyProtection="1">
      <alignment horizontal="left" vertical="center" wrapText="1"/>
      <protection locked="0"/>
    </xf>
    <xf numFmtId="0" fontId="31" fillId="4" borderId="92" xfId="0" applyFont="1" applyFill="1" applyBorder="1" applyAlignment="1" applyProtection="1">
      <alignment horizontal="left" vertical="center" wrapText="1"/>
      <protection locked="0"/>
    </xf>
    <xf numFmtId="0" fontId="31" fillId="4" borderId="94" xfId="0" applyFont="1" applyFill="1" applyBorder="1" applyAlignment="1" applyProtection="1">
      <alignment horizontal="left" vertical="center" wrapText="1"/>
      <protection locked="0"/>
    </xf>
    <xf numFmtId="0" fontId="6" fillId="7" borderId="89" xfId="0" applyFont="1" applyFill="1" applyBorder="1" applyAlignment="1">
      <alignment horizontal="left" vertical="center" wrapText="1"/>
    </xf>
    <xf numFmtId="0" fontId="6" fillId="7" borderId="90" xfId="0" applyFont="1" applyFill="1" applyBorder="1" applyAlignment="1">
      <alignment horizontal="left" vertical="center" wrapText="1"/>
    </xf>
    <xf numFmtId="0" fontId="6" fillId="7" borderId="91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16" fillId="8" borderId="0" xfId="0" applyFont="1" applyFill="1"/>
    <xf numFmtId="0" fontId="18" fillId="6" borderId="0" xfId="1" applyFont="1" applyFill="1" applyBorder="1" applyAlignment="1">
      <alignment horizontal="left" vertical="center" wrapText="1"/>
    </xf>
    <xf numFmtId="0" fontId="14" fillId="5" borderId="83" xfId="3" applyFont="1" applyFill="1" applyBorder="1" applyAlignment="1">
      <alignment horizontal="center" vertical="center"/>
    </xf>
    <xf numFmtId="0" fontId="14" fillId="5" borderId="84" xfId="3" applyFont="1" applyFill="1" applyBorder="1" applyAlignment="1">
      <alignment horizontal="center" vertical="center"/>
    </xf>
    <xf numFmtId="0" fontId="14" fillId="5" borderId="85" xfId="3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8" fillId="0" borderId="80" xfId="3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58" xfId="3" applyFont="1" applyBorder="1" applyAlignment="1">
      <alignment horizontal="center" vertical="center"/>
    </xf>
    <xf numFmtId="0" fontId="0" fillId="0" borderId="11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17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7"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FF99"/>
      <color rgb="FFFF0000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/>
      <dgm:spPr/>
      <dgm:t>
        <a:bodyPr/>
        <a:lstStyle/>
        <a:p>
          <a:r>
            <a:rPr lang="cs-CZ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/>
      <dgm:spPr/>
      <dgm:t>
        <a:bodyPr/>
        <a:lstStyle/>
        <a:p>
          <a:r>
            <a:rPr lang="cs-CZ"/>
            <a:t>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/>
      <dgm:spPr/>
      <dgm:t>
        <a:bodyPr/>
        <a:lstStyle/>
        <a:p>
          <a:r>
            <a:rPr lang="cs-CZ"/>
            <a:t>VYPLNĚNÍ ÚDAJŮ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</a:t>
          </a:r>
          <a:r>
            <a:rPr lang="cs-CZ" sz="1200">
              <a:solidFill>
                <a:srgbClr val="FF0000"/>
              </a:solidFill>
            </a:rPr>
            <a:t>komplatibilata s nižšími verzemi není zaručena!</a:t>
          </a:r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zobrazeny</a:t>
          </a:r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Celkový poplatek...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</a:t>
          </a:r>
          <a:r>
            <a:rPr lang="cs-CZ" sz="1200">
              <a:solidFill>
                <a:srgbClr val="FF0000"/>
              </a:solidFill>
            </a:rPr>
            <a:t>doporučuje se tyto sloupce nezobrazovat</a:t>
          </a:r>
          <a:r>
            <a:rPr lang="cs-CZ" sz="1200"/>
            <a:t>)</a:t>
          </a:r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</a:t>
          </a:r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/>
            <a:t>barevné schéma je podobné, jako u formulářů ISPOP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poplatku. </a:t>
          </a:r>
          <a:r>
            <a:rPr lang="cs-CZ" sz="1200">
              <a:solidFill>
                <a:srgbClr val="FF0000"/>
              </a:solidFill>
            </a:rPr>
            <a:t>Do těchto sloupců se nesmí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IČP) nebo součtovými hodnotami poplatků. </a:t>
          </a:r>
          <a:r>
            <a:rPr lang="cs-CZ" sz="1200">
              <a:solidFill>
                <a:srgbClr val="FF0000"/>
              </a:solidFill>
            </a:rPr>
            <a:t>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>
              <a:solidFill>
                <a:sysClr val="windowText" lastClr="000000"/>
              </a:solidFill>
            </a:rPr>
            <a:t>do modrých polí se vyplní identifikační údaje (IČO, IČP, č. zdroje, název zdroje, atd.) a dále </a:t>
          </a:r>
          <a:r>
            <a:rPr lang="cs-CZ" sz="1200" b="1">
              <a:solidFill>
                <a:sysClr val="windowText" lastClr="000000"/>
              </a:solidFill>
            </a:rPr>
            <a:t>údaje s hodnotami emisí (list pism_a), nebo údaje s hodnotami koncentrací a emisí (listy pism_b nebo pism_c)</a:t>
          </a:r>
          <a:r>
            <a:rPr lang="cs-CZ" sz="1200">
              <a:solidFill>
                <a:sysClr val="windowText" lastClr="000000"/>
              </a:solidFill>
            </a:rPr>
            <a:t>. Na pravé straně tabulky se u jednotlivých řádků uvádí komentář k důvodům uplatnění nevyměření poplatku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poplatku podle všech tří možnstí uvedených v § 15, odst. 6; při výpočtu poplatku může nastat situace, kdy je pro jeden zdroj uplatněno nevyměření poplatku např. pro TZL podle písm. a) (rekonstrukce odlučovače), pro SO2 podle písm. b) (limity BAT) a pro NOx podle písm. c) (specifické limity). V takovém případě se emise, u které je uplatněno nevyměření, </a:t>
          </a:r>
          <a:r>
            <a:rPr lang="cs-CZ" sz="1200" b="1"/>
            <a:t>vyplní jen v listu pro příslušné písmeno § 15, odst. 6 a neuvádí se znovu v dalším listu</a:t>
          </a:r>
          <a:r>
            <a:rPr lang="cs-CZ" sz="1200"/>
            <a:t>!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vůbec využit některý typ nevyměření poplatku, údaje se do příslušného listu </a:t>
          </a:r>
          <a:r>
            <a:rPr lang="cs-CZ" sz="1200" b="1"/>
            <a:t>nevyplňují</a:t>
          </a:r>
          <a:r>
            <a:rPr lang="cs-CZ" sz="1200"/>
            <a:t>. V listu "Celkový poplatek" se automaticky sčítají poplatky za zdroje, u kterých byl využit alespoň jeden typ nevyměření poplatku podle § 15, odst. 6. Dále se v tomto listu uvede také </a:t>
          </a:r>
          <a:r>
            <a:rPr lang="cs-CZ" sz="1200" b="1"/>
            <a:t>součet poplatků pro jednotlivé znečišťující látky a zdroje, u kterých nebylo využito nevyměření poplatku </a:t>
          </a:r>
          <a:r>
            <a:rPr lang="cs-CZ" sz="1200"/>
            <a:t>podle žádného z ustanovení § 15, odst. 6. Rovněž se vyplní kontrolní množství emisí podle vstupních podkladů provozovatele.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 části </a:t>
          </a:r>
          <a:r>
            <a:rPr lang="cs-CZ" sz="1200" i="1"/>
            <a:t>3. Poplatek za provozovnu s uplatněním nevyměření poplatku.. </a:t>
          </a:r>
          <a:r>
            <a:rPr lang="cs-CZ" sz="1200" b="1">
              <a:solidFill>
                <a:srgbClr val="FF0000"/>
              </a:solidFill>
            </a:rPr>
            <a:t>formuláře F_OVZ_POPL </a:t>
          </a:r>
          <a:r>
            <a:rPr lang="cs-CZ" sz="1200"/>
            <a:t>se vyplní celkové emise jednotlivých zpoplatněných znečišťujících látek a pro emise, u kterých byl uplatněn jeden nebo více typů nevyměření poplatku, se </a:t>
          </a:r>
          <a:r>
            <a:rPr lang="cs-CZ" sz="1200" b="1"/>
            <a:t>vyplní zatržítko, kterým se aktivuje položka poplatku pro přímé vložení částky v Kč</a:t>
          </a:r>
          <a:r>
            <a:rPr lang="cs-CZ" sz="1200"/>
            <a:t>.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emise@chmi.cz vyžádat upravený soubor. </a:t>
          </a:r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vloží jako příloha </a:t>
          </a:r>
          <a:r>
            <a:rPr lang="cs-CZ" sz="1200"/>
            <a:t>k </a:t>
          </a:r>
          <a:r>
            <a:rPr lang="cs-CZ" sz="1200" b="1">
              <a:solidFill>
                <a:srgbClr val="FF0000"/>
              </a:solidFill>
            </a:rPr>
            <a:t>formuláři F_OVZ_POPL</a:t>
          </a:r>
          <a:r>
            <a:rPr lang="cs-CZ" sz="1200"/>
            <a:t> (buď k příslušnému typu nevyměření poplatku, nebo v případě využití několika typů nevyměření ke kterékoli ze tří možností uvedených ve formuláři F_OVZ_POPL); přiložit lze i vlastní soubor s výpočtem poplatku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>
              <a:solidFill>
                <a:sysClr val="windowText" lastClr="000000"/>
              </a:solidFill>
            </a:rPr>
            <a:t>třetí řádek v každém z listů pro vyplnění údajů je TESTOVACÍ</a:t>
          </a:r>
          <a:r>
            <a:rPr lang="cs-CZ" sz="1200">
              <a:solidFill>
                <a:sysClr val="windowText" lastClr="000000"/>
              </a:solidFill>
            </a:rPr>
            <a:t> a v modrých polích pro vložení emisí a koncentrací si lze vyzkoušet fungování výpočtu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D9B104C4-BEA8-454D-B688-421270B0128D}" type="pres">
      <dgm:prSet presAssocID="{6EC9B667-E5FE-4D69-BB42-6FEE502D8731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12FAEF48-B3AE-4182-8D91-7D43AE44AEFC}" type="pres">
      <dgm:prSet presAssocID="{D249C51B-E08A-4807-9865-7554C2AA2670}" presName="parentLin" presStyleCnt="0"/>
      <dgm:spPr/>
    </dgm:pt>
    <dgm:pt modelId="{A0F326A1-D05D-4C35-80B9-8671EC88F994}" type="pres">
      <dgm:prSet presAssocID="{D249C51B-E08A-4807-9865-7554C2AA2670}" presName="parentLeftMargin" presStyleLbl="node1" presStyleIdx="0" presStyleCnt="3"/>
      <dgm:spPr/>
      <dgm:t>
        <a:bodyPr/>
        <a:lstStyle/>
        <a:p>
          <a:endParaRPr lang="cs-CZ"/>
        </a:p>
      </dgm:t>
    </dgm:pt>
    <dgm:pt modelId="{92EB8D72-4E6B-4B5A-BC6D-F37983F1F785}" type="pres">
      <dgm:prSet presAssocID="{D249C51B-E08A-4807-9865-7554C2AA2670}" presName="parentText" presStyleLbl="node1" presStyleIdx="0" presStyleCnt="3" custScaleX="83851" custScaleY="53804">
        <dgm:presLayoutVars>
          <dgm:chMax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1C5438E0-1697-44DA-9ABF-9FD5137C12E7}" type="pres">
      <dgm:prSet presAssocID="{D249C51B-E08A-4807-9865-7554C2AA2670}" presName="negativeSpace" presStyleCnt="0"/>
      <dgm:spPr/>
    </dgm:pt>
    <dgm:pt modelId="{0BD5CF99-F01C-4C53-BD4E-5C90526980C5}" type="pres">
      <dgm:prSet presAssocID="{D249C51B-E08A-4807-9865-7554C2AA2670}" presName="childText" presStyleLbl="conFgAcc1" presStyleIdx="0" presStyleCnt="3" custLinFactNeighborX="249" custLinFactNeighborY="3675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DDBCD08-016C-47DF-BA72-6FAEAA631E56}" type="pres">
      <dgm:prSet presAssocID="{5B217DE4-5741-4CD4-B1A6-38F8E066C8EE}" presName="spaceBetweenRectangles" presStyleCnt="0"/>
      <dgm:spPr/>
    </dgm:pt>
    <dgm:pt modelId="{7340A063-2F83-4FBB-BEEA-22CE045584F3}" type="pres">
      <dgm:prSet presAssocID="{93BDD419-0915-494E-BA4E-77C709605738}" presName="parentLin" presStyleCnt="0"/>
      <dgm:spPr/>
    </dgm:pt>
    <dgm:pt modelId="{67324995-944E-44B5-95F2-DD0EF316B2EB}" type="pres">
      <dgm:prSet presAssocID="{93BDD419-0915-494E-BA4E-77C709605738}" presName="parentLeftMargin" presStyleLbl="node1" presStyleIdx="0" presStyleCnt="3"/>
      <dgm:spPr/>
      <dgm:t>
        <a:bodyPr/>
        <a:lstStyle/>
        <a:p>
          <a:endParaRPr lang="cs-CZ"/>
        </a:p>
      </dgm:t>
    </dgm:pt>
    <dgm:pt modelId="{FCDDDA28-B742-4FA1-B606-9A70EEC7B6E0}" type="pres">
      <dgm:prSet presAssocID="{93BDD419-0915-494E-BA4E-77C709605738}" presName="parentText" presStyleLbl="node1" presStyleIdx="1" presStyleCnt="3" custScaleX="84087" custScaleY="50813">
        <dgm:presLayoutVars>
          <dgm:chMax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85B0D4F9-EE5B-4EEB-868A-9E41416A0333}" type="pres">
      <dgm:prSet presAssocID="{93BDD419-0915-494E-BA4E-77C709605738}" presName="negativeSpace" presStyleCnt="0"/>
      <dgm:spPr/>
    </dgm:pt>
    <dgm:pt modelId="{3FD8C5AE-1889-4211-A69C-60E940EA5D49}" type="pres">
      <dgm:prSet presAssocID="{93BDD419-0915-494E-BA4E-77C709605738}" presName="childText" presStyleLbl="conFgAcc1" presStyleIdx="1" presStyleCnt="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18382035-71F1-49EE-BB24-AE982B01DEC3}" type="pres">
      <dgm:prSet presAssocID="{1081C876-82A4-4CEF-AFE5-9796A43CEA1E}" presName="spaceBetweenRectangles" presStyleCnt="0"/>
      <dgm:spPr/>
    </dgm:pt>
    <dgm:pt modelId="{1F46CD3D-D1A7-4AB4-98D2-514702281E4A}" type="pres">
      <dgm:prSet presAssocID="{264EAB7D-6188-4ABC-B457-443F8169ADF4}" presName="parentLin" presStyleCnt="0"/>
      <dgm:spPr/>
    </dgm:pt>
    <dgm:pt modelId="{EEA923B3-1CC8-49B4-9C38-670B471E0B7C}" type="pres">
      <dgm:prSet presAssocID="{264EAB7D-6188-4ABC-B457-443F8169ADF4}" presName="parentLeftMargin" presStyleLbl="node1" presStyleIdx="1" presStyleCnt="3"/>
      <dgm:spPr/>
      <dgm:t>
        <a:bodyPr/>
        <a:lstStyle/>
        <a:p>
          <a:endParaRPr lang="cs-CZ"/>
        </a:p>
      </dgm:t>
    </dgm:pt>
    <dgm:pt modelId="{A90FE8F4-2020-4142-B32A-CD1136DCA9D4}" type="pres">
      <dgm:prSet presAssocID="{264EAB7D-6188-4ABC-B457-443F8169ADF4}" presName="parentText" presStyleLbl="node1" presStyleIdx="2" presStyleCnt="3" custScaleX="84028" custScaleY="45607" custLinFactNeighborX="0" custLinFactNeighborY="1501">
        <dgm:presLayoutVars>
          <dgm:chMax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6DF6BA18-67AE-412E-B76D-DBBB1FFCB4E8}" type="pres">
      <dgm:prSet presAssocID="{264EAB7D-6188-4ABC-B457-443F8169ADF4}" presName="negativeSpace" presStyleCnt="0"/>
      <dgm:spPr/>
    </dgm:pt>
    <dgm:pt modelId="{53F7DF6D-1F17-41BC-AC44-777CECBBD505}" type="pres">
      <dgm:prSet presAssocID="{264EAB7D-6188-4ABC-B457-443F8169ADF4}" presName="childText" presStyleLbl="conFgAcc1" presStyleIdx="2" presStyleCnt="3" custLinFactNeighborX="582" custLinFactNeighborY="-129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F996A566-1499-40A2-8C65-0D7D6145E7C0}" type="presOf" srcId="{C5909DB5-FFDC-4079-9EAE-8D4ACDAD2532}" destId="{0BD5CF99-F01C-4C53-BD4E-5C90526980C5}" srcOrd="0" destOrd="4" presId="urn:microsoft.com/office/officeart/2005/8/layout/list1"/>
    <dgm:cxn modelId="{12EC3B53-7A74-4367-93AC-1564627FB151}" type="presOf" srcId="{3074D66F-A758-4071-8D4E-A420E3E44BE7}" destId="{0BD5CF99-F01C-4C53-BD4E-5C90526980C5}" srcOrd="0" destOrd="0" presId="urn:microsoft.com/office/officeart/2005/8/layout/list1"/>
    <dgm:cxn modelId="{F62013CD-2ADF-459C-BECF-36C97BF1D717}" srcId="{264EAB7D-6188-4ABC-B457-443F8169ADF4}" destId="{E564C1AF-1A08-4798-B55E-D837F6E5A42E}" srcOrd="3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4" destOrd="0" parTransId="{80C03135-88FD-417E-85E1-0A852F23151A}" sibTransId="{EA4C33A7-C2B6-4102-B8BA-C9CD4705C1D2}"/>
    <dgm:cxn modelId="{157C7AF7-9B90-4DDD-B92E-391E831F721D}" type="presOf" srcId="{52703CB6-0882-4C3B-986C-C405640B944B}" destId="{3FD8C5AE-1889-4211-A69C-60E940EA5D49}" srcOrd="0" destOrd="2" presId="urn:microsoft.com/office/officeart/2005/8/layout/list1"/>
    <dgm:cxn modelId="{9DFF8028-CFD9-4EDF-B8C7-2151BAAB598E}" type="presOf" srcId="{FC3D778C-9074-46ED-8913-EA26096E2351}" destId="{0BD5CF99-F01C-4C53-BD4E-5C90526980C5}" srcOrd="0" destOrd="2" presId="urn:microsoft.com/office/officeart/2005/8/layout/list1"/>
    <dgm:cxn modelId="{4D4C51BB-56D8-47FE-A935-3441F2F4C481}" type="presOf" srcId="{E564C1AF-1A08-4798-B55E-D837F6E5A42E}" destId="{53F7DF6D-1F17-41BC-AC44-777CECBBD505}" srcOrd="0" destOrd="3" presId="urn:microsoft.com/office/officeart/2005/8/layout/list1"/>
    <dgm:cxn modelId="{EA8F284F-1C33-48F8-BD2C-79E04CA500F1}" srcId="{93BDD419-0915-494E-BA4E-77C709605738}" destId="{C58F127C-511B-44A5-974D-9D93EFD58FF2}" srcOrd="4" destOrd="0" parTransId="{77CE5B79-DFA6-4694-8382-574E6FE1BF72}" sibTransId="{50B310FE-A33C-4DA7-9BC4-CD16C2244750}"/>
    <dgm:cxn modelId="{27ADC913-D898-4785-9F15-C575102DD56D}" type="presOf" srcId="{93BDD419-0915-494E-BA4E-77C709605738}" destId="{67324995-944E-44B5-95F2-DD0EF316B2EB}" srcOrd="0" destOrd="0" presId="urn:microsoft.com/office/officeart/2005/8/layout/list1"/>
    <dgm:cxn modelId="{9585632D-83EF-40C3-BD58-D0AA74794DC5}" srcId="{93BDD419-0915-494E-BA4E-77C709605738}" destId="{0C353C93-66AA-423F-8D5D-CDC8F668BAC5}" srcOrd="3" destOrd="0" parTransId="{25BBBA57-7589-441F-BA17-C99B4CA96AE2}" sibTransId="{02DCDAAD-82DF-49B9-9218-59D27B0E0C32}"/>
    <dgm:cxn modelId="{AD41339D-9AF5-41FD-ADAF-80A329936248}" type="presOf" srcId="{C900BA2D-5C43-43DB-93B8-8FCBC48EA34C}" destId="{0BD5CF99-F01C-4C53-BD4E-5C90526980C5}" srcOrd="0" destOrd="3" presId="urn:microsoft.com/office/officeart/2005/8/layout/list1"/>
    <dgm:cxn modelId="{4EB4369F-8EF2-425E-B806-E6E0B108CDCA}" type="presOf" srcId="{6EC9B667-E5FE-4D69-BB42-6FEE502D8731}" destId="{D9B104C4-BEA8-454D-B688-421270B0128D}" srcOrd="0" destOrd="0" presId="urn:microsoft.com/office/officeart/2005/8/layout/list1"/>
    <dgm:cxn modelId="{C6C45798-4F72-4A6B-A146-D85957A4B749}" type="presOf" srcId="{94A1B70B-AC6A-4441-B5EC-A2FEEF270C25}" destId="{53F7DF6D-1F17-41BC-AC44-777CECBBD505}" srcOrd="0" destOrd="1" presId="urn:microsoft.com/office/officeart/2005/8/layout/list1"/>
    <dgm:cxn modelId="{4BCC4AEE-EB6D-49CC-B96D-5082558B9515}" type="presOf" srcId="{D249C51B-E08A-4807-9865-7554C2AA2670}" destId="{92EB8D72-4E6B-4B5A-BC6D-F37983F1F785}" srcOrd="1" destOrd="0" presId="urn:microsoft.com/office/officeart/2005/8/layout/list1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BAE0BBB2-BFFA-4206-9E01-1663AE2E0618}" srcId="{D249C51B-E08A-4807-9865-7554C2AA2670}" destId="{FC3D778C-9074-46ED-8913-EA26096E2351}" srcOrd="2" destOrd="0" parTransId="{F8D1D7E0-1F1C-4BF6-973E-930BFC84DA7D}" sibTransId="{D044FD3E-A636-40B5-847B-1475F7A721CA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521F3D51-FE07-4DD7-8169-5C9A7EF6D06C}" type="presOf" srcId="{264EAB7D-6188-4ABC-B457-443F8169ADF4}" destId="{EEA923B3-1CC8-49B4-9C38-670B471E0B7C}" srcOrd="0" destOrd="0" presId="urn:microsoft.com/office/officeart/2005/8/layout/list1"/>
    <dgm:cxn modelId="{AF243017-92E7-4678-93E2-347248A7C7D2}" type="presOf" srcId="{F0A28468-BEEB-478D-AC05-E80FBDC5A145}" destId="{3FD8C5AE-1889-4211-A69C-60E940EA5D49}" srcOrd="0" destOrd="0" presId="urn:microsoft.com/office/officeart/2005/8/layout/list1"/>
    <dgm:cxn modelId="{5EF21D5E-B185-4D1E-986A-BBD2A78B9EBA}" srcId="{93BDD419-0915-494E-BA4E-77C709605738}" destId="{1C6B13E8-F23D-4002-8F85-B359FEA3C4DA}" srcOrd="1" destOrd="0" parTransId="{17C56AFB-6E2F-4DE1-9FBC-BA0302A5CD19}" sibTransId="{25C9AC7F-59F6-4394-8D12-6401089A558E}"/>
    <dgm:cxn modelId="{2001694C-BEAF-40A3-884F-8CCE389DE7A3}" type="presOf" srcId="{7B506873-BDB4-4942-AAAF-F554551C5159}" destId="{53F7DF6D-1F17-41BC-AC44-777CECBBD505}" srcOrd="0" destOrd="2" presId="urn:microsoft.com/office/officeart/2005/8/layout/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FD0745E1-AE88-447E-933F-6852BE685012}" type="presOf" srcId="{D249C51B-E08A-4807-9865-7554C2AA2670}" destId="{A0F326A1-D05D-4C35-80B9-8671EC88F994}" srcOrd="0" destOrd="0" presId="urn:microsoft.com/office/officeart/2005/8/layout/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2" destOrd="0" parTransId="{2494A265-FC8B-45A2-A8FE-4E2D87AC059B}" sibTransId="{E80264E3-9266-4B8D-9B03-2BB322466611}"/>
    <dgm:cxn modelId="{AE840499-FAE8-45B4-BC5B-A31A0A186694}" type="presOf" srcId="{727BB3FD-C2F2-4D66-B8F5-EF09057A7236}" destId="{0BD5CF99-F01C-4C53-BD4E-5C90526980C5}" srcOrd="0" destOrd="1" presId="urn:microsoft.com/office/officeart/2005/8/layout/list1"/>
    <dgm:cxn modelId="{3FE5985B-1F07-4F0D-8CE9-ABB6D872E0C4}" type="presOf" srcId="{264EAB7D-6188-4ABC-B457-443F8169ADF4}" destId="{A90FE8F4-2020-4142-B32A-CD1136DCA9D4}" srcOrd="1" destOrd="0" presId="urn:microsoft.com/office/officeart/2005/8/layout/list1"/>
    <dgm:cxn modelId="{2B4F8F37-4F6E-4107-AB6A-E8E1E040821A}" type="presOf" srcId="{0C353C93-66AA-423F-8D5D-CDC8F668BAC5}" destId="{3FD8C5AE-1889-4211-A69C-60E940EA5D49}" srcOrd="0" destOrd="3" presId="urn:microsoft.com/office/officeart/2005/8/layout/list1"/>
    <dgm:cxn modelId="{57E35EBB-AF10-4C25-A86F-6BABBBD57FEF}" type="presOf" srcId="{C58F127C-511B-44A5-974D-9D93EFD58FF2}" destId="{3FD8C5AE-1889-4211-A69C-60E940EA5D49}" srcOrd="0" destOrd="4" presId="urn:microsoft.com/office/officeart/2005/8/layout/list1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3" destOrd="0" parTransId="{2B167FE8-85A7-4934-8FE5-9A88EAFCC52C}" sibTransId="{79BED4DA-0D13-459E-8B19-D2F7E697B5C5}"/>
    <dgm:cxn modelId="{A63CB5F9-AFAE-432E-8C78-CE144BB8874D}" type="presOf" srcId="{5077D7EB-C7C9-4240-B8D6-3054DEEACDD0}" destId="{53F7DF6D-1F17-41BC-AC44-777CECBBD505}" srcOrd="0" destOrd="0" presId="urn:microsoft.com/office/officeart/2005/8/layout/list1"/>
    <dgm:cxn modelId="{87C2630F-B36C-4711-9C72-E2FB5CA76B28}" type="presOf" srcId="{93BDD419-0915-494E-BA4E-77C709605738}" destId="{FCDDDA28-B742-4FA1-B606-9A70EEC7B6E0}" srcOrd="1" destOrd="0" presId="urn:microsoft.com/office/officeart/2005/8/layout/list1"/>
    <dgm:cxn modelId="{6C97A3DC-443E-434C-88CC-C9555A53EFB1}" srcId="{93BDD419-0915-494E-BA4E-77C709605738}" destId="{F0A28468-BEEB-478D-AC05-E80FBDC5A145}" srcOrd="0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2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0" destOrd="0" parTransId="{216A5A59-E8F7-4B53-A2BE-FF5270CA9BA5}" sibTransId="{5D79F8E6-89BD-4F01-B913-B7884BF327A7}"/>
    <dgm:cxn modelId="{34C71900-85B8-48EC-8F61-1DE536937F57}" type="presOf" srcId="{1C6B13E8-F23D-4002-8F85-B359FEA3C4DA}" destId="{3FD8C5AE-1889-4211-A69C-60E940EA5D49}" srcOrd="0" destOrd="1" presId="urn:microsoft.com/office/officeart/2005/8/layout/list1"/>
    <dgm:cxn modelId="{E685FED8-2A17-4FE8-989B-662354AC65AB}" srcId="{D249C51B-E08A-4807-9865-7554C2AA2670}" destId="{727BB3FD-C2F2-4D66-B8F5-EF09057A7236}" srcOrd="1" destOrd="0" parTransId="{ABF4AD31-11D1-4EFB-BCBA-B0B8ACF6B710}" sibTransId="{F7CC692E-8452-4A7E-A55F-064649A2AE08}"/>
    <dgm:cxn modelId="{2397CF78-6F86-40B5-8689-DBBBD5CE8FEA}" type="presParOf" srcId="{D9B104C4-BEA8-454D-B688-421270B0128D}" destId="{12FAEF48-B3AE-4182-8D91-7D43AE44AEFC}" srcOrd="0" destOrd="0" presId="urn:microsoft.com/office/officeart/2005/8/layout/list1"/>
    <dgm:cxn modelId="{630F6BE7-F8B3-4307-AC99-740C66B2D994}" type="presParOf" srcId="{12FAEF48-B3AE-4182-8D91-7D43AE44AEFC}" destId="{A0F326A1-D05D-4C35-80B9-8671EC88F994}" srcOrd="0" destOrd="0" presId="urn:microsoft.com/office/officeart/2005/8/layout/list1"/>
    <dgm:cxn modelId="{B1DA9003-6CBB-4F52-A0D9-0E9652F7EAAD}" type="presParOf" srcId="{12FAEF48-B3AE-4182-8D91-7D43AE44AEFC}" destId="{92EB8D72-4E6B-4B5A-BC6D-F37983F1F785}" srcOrd="1" destOrd="0" presId="urn:microsoft.com/office/officeart/2005/8/layout/list1"/>
    <dgm:cxn modelId="{89E5CE9E-CBD7-4A51-8F61-8A2063C68FD6}" type="presParOf" srcId="{D9B104C4-BEA8-454D-B688-421270B0128D}" destId="{1C5438E0-1697-44DA-9ABF-9FD5137C12E7}" srcOrd="1" destOrd="0" presId="urn:microsoft.com/office/officeart/2005/8/layout/list1"/>
    <dgm:cxn modelId="{2A9115C7-3E34-4335-A870-5D3B4E5FCE90}" type="presParOf" srcId="{D9B104C4-BEA8-454D-B688-421270B0128D}" destId="{0BD5CF99-F01C-4C53-BD4E-5C90526980C5}" srcOrd="2" destOrd="0" presId="urn:microsoft.com/office/officeart/2005/8/layout/list1"/>
    <dgm:cxn modelId="{4EDB6690-A244-405E-B2F6-9CE9C2905698}" type="presParOf" srcId="{D9B104C4-BEA8-454D-B688-421270B0128D}" destId="{5DDBCD08-016C-47DF-BA72-6FAEAA631E56}" srcOrd="3" destOrd="0" presId="urn:microsoft.com/office/officeart/2005/8/layout/list1"/>
    <dgm:cxn modelId="{9A37535C-ED7F-4C6D-A6BE-3FEFBEAB1F05}" type="presParOf" srcId="{D9B104C4-BEA8-454D-B688-421270B0128D}" destId="{7340A063-2F83-4FBB-BEEA-22CE045584F3}" srcOrd="4" destOrd="0" presId="urn:microsoft.com/office/officeart/2005/8/layout/list1"/>
    <dgm:cxn modelId="{89F42273-AB9A-4952-8D21-1A40E9AFB64B}" type="presParOf" srcId="{7340A063-2F83-4FBB-BEEA-22CE045584F3}" destId="{67324995-944E-44B5-95F2-DD0EF316B2EB}" srcOrd="0" destOrd="0" presId="urn:microsoft.com/office/officeart/2005/8/layout/list1"/>
    <dgm:cxn modelId="{4EF4EA30-05E5-4544-9C42-8291C1C56EE7}" type="presParOf" srcId="{7340A063-2F83-4FBB-BEEA-22CE045584F3}" destId="{FCDDDA28-B742-4FA1-B606-9A70EEC7B6E0}" srcOrd="1" destOrd="0" presId="urn:microsoft.com/office/officeart/2005/8/layout/list1"/>
    <dgm:cxn modelId="{B47A4A3C-2666-4B37-9030-76E0E9C5C4EA}" type="presParOf" srcId="{D9B104C4-BEA8-454D-B688-421270B0128D}" destId="{85B0D4F9-EE5B-4EEB-868A-9E41416A0333}" srcOrd="5" destOrd="0" presId="urn:microsoft.com/office/officeart/2005/8/layout/list1"/>
    <dgm:cxn modelId="{BA341CF3-5ECC-4E27-B5B2-90B98F6798E4}" type="presParOf" srcId="{D9B104C4-BEA8-454D-B688-421270B0128D}" destId="{3FD8C5AE-1889-4211-A69C-60E940EA5D49}" srcOrd="6" destOrd="0" presId="urn:microsoft.com/office/officeart/2005/8/layout/list1"/>
    <dgm:cxn modelId="{FA3604BB-9E57-492D-9A53-4F5AAAD5FA19}" type="presParOf" srcId="{D9B104C4-BEA8-454D-B688-421270B0128D}" destId="{18382035-71F1-49EE-BB24-AE982B01DEC3}" srcOrd="7" destOrd="0" presId="urn:microsoft.com/office/officeart/2005/8/layout/list1"/>
    <dgm:cxn modelId="{4DCAFA34-134D-4F58-B3D5-CAC4CAAC52FB}" type="presParOf" srcId="{D9B104C4-BEA8-454D-B688-421270B0128D}" destId="{1F46CD3D-D1A7-4AB4-98D2-514702281E4A}" srcOrd="8" destOrd="0" presId="urn:microsoft.com/office/officeart/2005/8/layout/list1"/>
    <dgm:cxn modelId="{C5B25CA4-2420-4844-AFE1-0688DFDB51AC}" type="presParOf" srcId="{1F46CD3D-D1A7-4AB4-98D2-514702281E4A}" destId="{EEA923B3-1CC8-49B4-9C38-670B471E0B7C}" srcOrd="0" destOrd="0" presId="urn:microsoft.com/office/officeart/2005/8/layout/list1"/>
    <dgm:cxn modelId="{C0EF2047-3AA0-4DF0-A089-2FA8D9FC45C8}" type="presParOf" srcId="{1F46CD3D-D1A7-4AB4-98D2-514702281E4A}" destId="{A90FE8F4-2020-4142-B32A-CD1136DCA9D4}" srcOrd="1" destOrd="0" presId="urn:microsoft.com/office/officeart/2005/8/layout/list1"/>
    <dgm:cxn modelId="{2C06ABE4-E9B8-4E3C-AF45-0B2114BB1F1E}" type="presParOf" srcId="{D9B104C4-BEA8-454D-B688-421270B0128D}" destId="{6DF6BA18-67AE-412E-B76D-DBBB1FFCB4E8}" srcOrd="9" destOrd="0" presId="urn:microsoft.com/office/officeart/2005/8/layout/list1"/>
    <dgm:cxn modelId="{FB74C1A8-E5F3-46A6-9A93-415825C3D446}" type="presParOf" srcId="{D9B104C4-BEA8-454D-B688-421270B0128D}" destId="{53F7DF6D-1F17-41BC-AC44-777CECBBD505}" srcOrd="10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BD5CF99-F01C-4C53-BD4E-5C90526980C5}">
      <dsp:nvSpPr>
        <dsp:cNvPr id="0" name=""/>
        <dsp:cNvSpPr/>
      </dsp:nvSpPr>
      <dsp:spPr>
        <a:xfrm>
          <a:off x="0" y="100898"/>
          <a:ext cx="13668376" cy="242077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0818" tIns="1166368" rIns="1060818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je formátu MS Excel 2013 - výpočtové funkce budou nezměněné ve formátu MS Excel 2010; </a:t>
          </a:r>
          <a:r>
            <a:rPr lang="cs-CZ" sz="1200" kern="1200">
              <a:solidFill>
                <a:srgbClr val="FF0000"/>
              </a:solidFill>
            </a:rPr>
            <a:t>komplatibilata s nižšími verzemi není zaručena!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nastaveny funkce, porovnávající vložené hodnoty emisí nebo koncentrací podle náležitostí uvedených v § 15, odst. 6 zákona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použity podmíněné formáty; poplatky za emise a zdroje, u kterých bylo využito nevyměření poplatku, nejsou v příslušných buňkách díky bílé barvě písma zobrazeny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mezi sloupcem Celkový poplatek... a sloupcem pro komentáře ohlašovatele jsou </a:t>
          </a:r>
          <a:r>
            <a:rPr lang="cs-CZ" sz="1200" b="1" kern="1200"/>
            <a:t>skryté sloupce s výpočtovými vzorci </a:t>
          </a:r>
          <a:r>
            <a:rPr lang="cs-CZ" sz="1200" kern="1200"/>
            <a:t>(</a:t>
          </a:r>
          <a:r>
            <a:rPr lang="cs-CZ" sz="1200" kern="1200">
              <a:solidFill>
                <a:srgbClr val="FF0000"/>
              </a:solidFill>
            </a:rPr>
            <a:t>doporučuje se tyto sloupce nezobrazovat</a:t>
          </a:r>
          <a:r>
            <a:rPr lang="cs-CZ" sz="1200" kern="1200"/>
            <a:t>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emise@chmi.cz vyžádat upravený soubor. </a:t>
          </a:r>
        </a:p>
      </dsp:txBody>
      <dsp:txXfrm>
        <a:off x="0" y="100898"/>
        <a:ext cx="13668376" cy="2420775"/>
      </dsp:txXfrm>
    </dsp:sp>
    <dsp:sp modelId="{92EB8D72-4E6B-4B5A-BC6D-F37983F1F785}">
      <dsp:nvSpPr>
        <dsp:cNvPr id="0" name=""/>
        <dsp:cNvSpPr/>
      </dsp:nvSpPr>
      <dsp:spPr>
        <a:xfrm>
          <a:off x="683418" y="24257"/>
          <a:ext cx="8022748" cy="92121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642" tIns="0" rIns="361642" bIns="0" numCol="1" spcCol="1270" anchor="ctr" anchorCtr="0">
          <a:noAutofit/>
        </a:bodyPr>
        <a:lstStyle/>
        <a:p>
          <a:pPr lvl="0" algn="l" defTabSz="2489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600" kern="1200"/>
            <a:t>POPIS FUNKCÍ SOUBORU</a:t>
          </a:r>
        </a:p>
      </dsp:txBody>
      <dsp:txXfrm>
        <a:off x="728388" y="69227"/>
        <a:ext cx="7932808" cy="831270"/>
      </dsp:txXfrm>
    </dsp:sp>
    <dsp:sp modelId="{3FD8C5AE-1889-4211-A69C-60E940EA5D49}">
      <dsp:nvSpPr>
        <dsp:cNvPr id="0" name=""/>
        <dsp:cNvSpPr/>
      </dsp:nvSpPr>
      <dsp:spPr>
        <a:xfrm>
          <a:off x="0" y="2837283"/>
          <a:ext cx="13668376" cy="278617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0818" tIns="1166368" rIns="1060818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barevné schéma je podobné, jako u formulářů ISPOP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bílá pole jsou použita pro popisy sloupců nebo řádků a pro zobrazení automaticky vypočtených poplatků; u sloupců nadepsaných textem "</a:t>
          </a:r>
          <a:r>
            <a:rPr lang="cs-CZ" sz="1200" b="1" kern="1200"/>
            <a:t>Výpočet poplatku za množství emisí v aktuálním roce</a:t>
          </a:r>
          <a:r>
            <a:rPr lang="cs-CZ" sz="1200" kern="1200"/>
            <a:t>" jsou v bílých polích automaticky zobrazeny poplatky za emise, u kterých nebylo možné vůbec uplatnit nevyměření poplatku. </a:t>
          </a:r>
          <a:r>
            <a:rPr lang="cs-CZ" sz="1200" kern="1200">
              <a:solidFill>
                <a:srgbClr val="FF0000"/>
              </a:solidFill>
            </a:rPr>
            <a:t>Do těchto sloupců se nesmí vpisovat žádné hodnoty!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zelená pole se automaticky vyplňují podle vložených údajů (IČO, IČP) nebo součtovými hodnotami poplatků. </a:t>
          </a:r>
          <a:r>
            <a:rPr lang="cs-CZ" sz="1200" kern="1200">
              <a:solidFill>
                <a:srgbClr val="FF0000"/>
              </a:solidFill>
            </a:rPr>
            <a:t>Tato pole nelze nijak upravovat!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ysClr val="windowText" lastClr="000000"/>
              </a:solidFill>
            </a:rPr>
            <a:t>do modrých polí se vyplní identifikační údaje (IČO, IČP, č. zdroje, název zdroje, atd.) a dále </a:t>
          </a:r>
          <a:r>
            <a:rPr lang="cs-CZ" sz="1200" b="1" kern="1200">
              <a:solidFill>
                <a:sysClr val="windowText" lastClr="000000"/>
              </a:solidFill>
            </a:rPr>
            <a:t>údaje s hodnotami emisí (list pism_a), nebo údaje s hodnotami koncentrací a emisí (listy pism_b nebo pism_c)</a:t>
          </a:r>
          <a:r>
            <a:rPr lang="cs-CZ" sz="1200" kern="1200">
              <a:solidFill>
                <a:sysClr val="windowText" lastClr="000000"/>
              </a:solidFill>
            </a:rPr>
            <a:t>. Na pravé straně tabulky se u jednotlivých řádků uvádí komentář k důvodům uplatnění nevyměření poplatku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>
              <a:solidFill>
                <a:sysClr val="windowText" lastClr="000000"/>
              </a:solidFill>
            </a:rPr>
            <a:t>třetí řádek v každém z listů pro vyplnění údajů je TESTOVACÍ</a:t>
          </a:r>
          <a:r>
            <a:rPr lang="cs-CZ" sz="1200" kern="1200">
              <a:solidFill>
                <a:sysClr val="windowText" lastClr="000000"/>
              </a:solidFill>
            </a:rPr>
            <a:t> a v modrých polích pro vložení emisí a koncentrací si lze vyzkoušet fungování výpočtu</a:t>
          </a:r>
        </a:p>
      </dsp:txBody>
      <dsp:txXfrm>
        <a:off x="0" y="2837283"/>
        <a:ext cx="13668376" cy="2786175"/>
      </dsp:txXfrm>
    </dsp:sp>
    <dsp:sp modelId="{FCDDDA28-B742-4FA1-B606-9A70EEC7B6E0}">
      <dsp:nvSpPr>
        <dsp:cNvPr id="0" name=""/>
        <dsp:cNvSpPr/>
      </dsp:nvSpPr>
      <dsp:spPr>
        <a:xfrm>
          <a:off x="683418" y="2823363"/>
          <a:ext cx="8045329" cy="869999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642" tIns="0" rIns="361642" bIns="0" numCol="1" spcCol="1270" anchor="ctr" anchorCtr="0">
          <a:noAutofit/>
        </a:bodyPr>
        <a:lstStyle/>
        <a:p>
          <a:pPr lvl="0" algn="l" defTabSz="2489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600" kern="1200"/>
            <a:t>BAREVNÉ SCHÉMA</a:t>
          </a:r>
        </a:p>
      </dsp:txBody>
      <dsp:txXfrm>
        <a:off x="725888" y="2865833"/>
        <a:ext cx="7960389" cy="785059"/>
      </dsp:txXfrm>
    </dsp:sp>
    <dsp:sp modelId="{53F7DF6D-1F17-41BC-AC44-777CECBBD505}">
      <dsp:nvSpPr>
        <dsp:cNvPr id="0" name=""/>
        <dsp:cNvSpPr/>
      </dsp:nvSpPr>
      <dsp:spPr>
        <a:xfrm>
          <a:off x="0" y="5750948"/>
          <a:ext cx="13668376" cy="31059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0818" tIns="1166368" rIns="1060818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lze využít pro uplatnění nevyměření poplatku podle všech tří možnstí uvedených v § 15, odst. 6; při výpočtu poplatku může nastat situace, kdy je pro jeden zdroj uplatněno nevyměření poplatku např. pro TZL podle písm. a) (rekonstrukce odlučovače), pro SO2 podle písm. b) (limity BAT) a pro NOx podle písm. c) (specifické limity). V takovém případě se emise, u které je uplatněno nevyměření, </a:t>
          </a:r>
          <a:r>
            <a:rPr lang="cs-CZ" sz="1200" b="1" kern="1200"/>
            <a:t>vyplní jen v listu pro příslušné písmeno § 15, odst. 6 a neuvádí se znovu v dalším listu</a:t>
          </a:r>
          <a:r>
            <a:rPr lang="cs-CZ" sz="1200" kern="1200"/>
            <a:t>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není vůbec využit některý typ nevyměření poplatku, údaje se do příslušného listu </a:t>
          </a:r>
          <a:r>
            <a:rPr lang="cs-CZ" sz="1200" b="1" kern="1200"/>
            <a:t>nevyplňují</a:t>
          </a:r>
          <a:r>
            <a:rPr lang="cs-CZ" sz="1200" kern="1200"/>
            <a:t>. V listu "Celkový poplatek" se automaticky sčítají poplatky za zdroje, u kterých byl využit alespoň jeden typ nevyměření poplatku podle § 15, odst. 6. Dále se v tomto listu uvede také </a:t>
          </a:r>
          <a:r>
            <a:rPr lang="cs-CZ" sz="1200" b="1" kern="1200"/>
            <a:t>součet poplatků pro jednotlivé znečišťující látky a zdroje, u kterých nebylo využito nevyměření poplatku </a:t>
          </a:r>
          <a:r>
            <a:rPr lang="cs-CZ" sz="1200" kern="1200"/>
            <a:t>podle žádného z ustanovení § 15, odst. 6. Rovněž se vyplní kontrolní množství emisí podle vstupních podkladů provozovatele.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části </a:t>
          </a:r>
          <a:r>
            <a:rPr lang="cs-CZ" sz="1200" i="1" kern="1200"/>
            <a:t>3. Poplatek za provozovnu s uplatněním nevyměření poplatku.. </a:t>
          </a:r>
          <a:r>
            <a:rPr lang="cs-CZ" sz="1200" b="1" kern="1200">
              <a:solidFill>
                <a:srgbClr val="FF0000"/>
              </a:solidFill>
            </a:rPr>
            <a:t>formuláře F_OVZ_POPL </a:t>
          </a:r>
          <a:r>
            <a:rPr lang="cs-CZ" sz="1200" kern="1200"/>
            <a:t>se vyplní celkové emise jednotlivých zpoplatněných znečišťujících látek a pro emise, u kterých byl uplatněn jeden nebo více typů nevyměření poplatku, se </a:t>
          </a:r>
          <a:r>
            <a:rPr lang="cs-CZ" sz="1200" b="1" kern="1200"/>
            <a:t>vyplní zatržítko, kterým se aktivuje položka poplatku pro přímé vložení částky v Kč</a:t>
          </a:r>
          <a:r>
            <a:rPr lang="cs-CZ" sz="1200" kern="1200"/>
            <a:t>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 vyplnění údajů se </a:t>
          </a:r>
          <a:r>
            <a:rPr lang="cs-CZ" sz="1200" b="1" kern="1200"/>
            <a:t>tento soubor vloží jako příloha </a:t>
          </a:r>
          <a:r>
            <a:rPr lang="cs-CZ" sz="1200" kern="1200"/>
            <a:t>k </a:t>
          </a:r>
          <a:r>
            <a:rPr lang="cs-CZ" sz="1200" b="1" kern="1200">
              <a:solidFill>
                <a:srgbClr val="FF0000"/>
              </a:solidFill>
            </a:rPr>
            <a:t>formuláři F_OVZ_POPL</a:t>
          </a:r>
          <a:r>
            <a:rPr lang="cs-CZ" sz="1200" kern="1200"/>
            <a:t> (buď k příslušnému typu nevyměření poplatku, nebo v případě využití několika typů nevyměření ke kterékoli ze tří možností uvedených ve formuláři F_OVZ_POPL); přiložit lze i vlastní soubor s výpočtem poplatku</a:t>
          </a:r>
        </a:p>
      </dsp:txBody>
      <dsp:txXfrm>
        <a:off x="0" y="5750948"/>
        <a:ext cx="13668376" cy="3105900"/>
      </dsp:txXfrm>
    </dsp:sp>
    <dsp:sp modelId="{A90FE8F4-2020-4142-B32A-CD1136DCA9D4}">
      <dsp:nvSpPr>
        <dsp:cNvPr id="0" name=""/>
        <dsp:cNvSpPr/>
      </dsp:nvSpPr>
      <dsp:spPr>
        <a:xfrm>
          <a:off x="683418" y="5962357"/>
          <a:ext cx="8039684" cy="78086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642" tIns="0" rIns="361642" bIns="0" numCol="1" spcCol="1270" anchor="ctr" anchorCtr="0">
          <a:noAutofit/>
        </a:bodyPr>
        <a:lstStyle/>
        <a:p>
          <a:pPr lvl="0" algn="l" defTabSz="2489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600" kern="1200"/>
            <a:t>VYPLNĚNÍ ÚDAJŮ</a:t>
          </a:r>
        </a:p>
      </dsp:txBody>
      <dsp:txXfrm>
        <a:off x="721537" y="6000476"/>
        <a:ext cx="7963446" cy="70462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19</xdr:col>
      <xdr:colOff>0</xdr:colOff>
      <xdr:row>48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abSelected="1" zoomScaleNormal="100" workbookViewId="0">
      <pane xSplit="19" ySplit="1" topLeftCell="T2" activePane="bottomRight" state="frozen"/>
      <selection pane="topRight" activeCell="T1" sqref="T1"/>
      <selection pane="bottomLeft" activeCell="A2" sqref="A2"/>
      <selection pane="bottomRight" activeCell="T2" sqref="T2"/>
    </sheetView>
  </sheetViews>
  <sheetFormatPr defaultRowHeight="15" x14ac:dyDescent="0.25"/>
  <cols>
    <col min="18" max="19" width="25.42578125" customWidth="1"/>
    <col min="20" max="20" width="54.42578125" customWidth="1"/>
  </cols>
  <sheetData>
    <row r="1" spans="1:20" x14ac:dyDescent="0.25">
      <c r="A1" s="147" t="s">
        <v>155</v>
      </c>
      <c r="O1" s="146"/>
      <c r="R1" s="146" t="s">
        <v>154</v>
      </c>
      <c r="T1" s="147" t="s">
        <v>183</v>
      </c>
    </row>
    <row r="2" spans="1:20" ht="18.75" x14ac:dyDescent="0.3">
      <c r="T2" s="223" t="s">
        <v>182</v>
      </c>
    </row>
  </sheetData>
  <hyperlinks>
    <hyperlink ref="R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zoomScale="60" zoomScaleNormal="60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P4" sqref="P4"/>
    </sheetView>
  </sheetViews>
  <sheetFormatPr defaultColWidth="24.5703125" defaultRowHeight="15" x14ac:dyDescent="0.25"/>
  <cols>
    <col min="1" max="1" width="16.85546875" customWidth="1"/>
    <col min="2" max="3" width="15.85546875" customWidth="1"/>
    <col min="4" max="4" width="13.7109375" customWidth="1"/>
    <col min="5" max="5" width="42.7109375" customWidth="1"/>
    <col min="6" max="6" width="8" customWidth="1"/>
    <col min="7" max="7" width="24.5703125" customWidth="1"/>
    <col min="8" max="11" width="11" customWidth="1"/>
    <col min="12" max="15" width="9.85546875" customWidth="1"/>
    <col min="16" max="19" width="17.85546875" customWidth="1"/>
    <col min="20" max="20" width="20.85546875" customWidth="1"/>
    <col min="21" max="28" width="11.85546875" hidden="1" customWidth="1"/>
    <col min="29" max="29" width="62.5703125" customWidth="1"/>
  </cols>
  <sheetData>
    <row r="1" spans="1:29" s="3" customFormat="1" ht="78.75" customHeight="1" thickTop="1" thickBot="1" x14ac:dyDescent="0.3">
      <c r="A1" s="88" t="s">
        <v>18</v>
      </c>
      <c r="B1" s="228" t="s">
        <v>16</v>
      </c>
      <c r="C1" s="228"/>
      <c r="D1" s="228"/>
      <c r="E1" s="228"/>
      <c r="F1" s="228" t="s">
        <v>0</v>
      </c>
      <c r="G1" s="235" t="s">
        <v>15</v>
      </c>
      <c r="H1" s="229" t="s">
        <v>162</v>
      </c>
      <c r="I1" s="230"/>
      <c r="J1" s="230"/>
      <c r="K1" s="231"/>
      <c r="L1" s="228" t="s">
        <v>174</v>
      </c>
      <c r="M1" s="228"/>
      <c r="N1" s="228"/>
      <c r="O1" s="228"/>
      <c r="P1" s="232" t="s">
        <v>151</v>
      </c>
      <c r="Q1" s="233"/>
      <c r="R1" s="233"/>
      <c r="S1" s="233"/>
      <c r="T1" s="233"/>
      <c r="U1" s="225" t="s">
        <v>117</v>
      </c>
      <c r="V1" s="226"/>
      <c r="W1" s="226"/>
      <c r="X1" s="226"/>
      <c r="Y1" s="226"/>
      <c r="Z1" s="226"/>
      <c r="AA1" s="226"/>
      <c r="AB1" s="227"/>
      <c r="AC1" s="93" t="s">
        <v>129</v>
      </c>
    </row>
    <row r="2" spans="1:29" s="3" customFormat="1" ht="134.25" customHeight="1" thickBot="1" x14ac:dyDescent="0.3">
      <c r="A2" s="89" t="s">
        <v>19</v>
      </c>
      <c r="B2" s="52" t="s">
        <v>1</v>
      </c>
      <c r="C2" s="52" t="s">
        <v>2</v>
      </c>
      <c r="D2" s="52" t="s">
        <v>157</v>
      </c>
      <c r="E2" s="52" t="s">
        <v>17</v>
      </c>
      <c r="F2" s="234"/>
      <c r="G2" s="236"/>
      <c r="H2" s="8" t="s">
        <v>3</v>
      </c>
      <c r="I2" s="9" t="s">
        <v>4</v>
      </c>
      <c r="J2" s="9" t="s">
        <v>5</v>
      </c>
      <c r="K2" s="10" t="s">
        <v>6</v>
      </c>
      <c r="L2" s="8" t="s">
        <v>7</v>
      </c>
      <c r="M2" s="9" t="s">
        <v>8</v>
      </c>
      <c r="N2" s="9" t="s">
        <v>9</v>
      </c>
      <c r="O2" s="11" t="s">
        <v>10</v>
      </c>
      <c r="P2" s="12" t="s">
        <v>11</v>
      </c>
      <c r="Q2" s="9" t="s">
        <v>12</v>
      </c>
      <c r="R2" s="9" t="s">
        <v>13</v>
      </c>
      <c r="S2" s="10" t="s">
        <v>14</v>
      </c>
      <c r="T2" s="22" t="s">
        <v>126</v>
      </c>
      <c r="U2" s="237" t="s">
        <v>124</v>
      </c>
      <c r="V2" s="238"/>
      <c r="W2" s="238"/>
      <c r="X2" s="239"/>
      <c r="Y2" s="238" t="s">
        <v>125</v>
      </c>
      <c r="Z2" s="238"/>
      <c r="AA2" s="238"/>
      <c r="AB2" s="239"/>
      <c r="AC2" s="94" t="s">
        <v>118</v>
      </c>
    </row>
    <row r="3" spans="1:29" s="1" customFormat="1" ht="99.75" customHeight="1" thickTop="1" thickBot="1" x14ac:dyDescent="0.3">
      <c r="A3" s="97" t="s">
        <v>156</v>
      </c>
      <c r="B3" s="111"/>
      <c r="C3" s="112"/>
      <c r="D3" s="98">
        <v>1</v>
      </c>
      <c r="E3" s="106" t="s">
        <v>127</v>
      </c>
      <c r="F3" s="113">
        <v>2016</v>
      </c>
      <c r="G3" s="99" t="s">
        <v>128</v>
      </c>
      <c r="H3" s="100">
        <v>6</v>
      </c>
      <c r="I3" s="101"/>
      <c r="J3" s="101">
        <v>2</v>
      </c>
      <c r="K3" s="102">
        <v>20</v>
      </c>
      <c r="L3" s="103">
        <v>2.5</v>
      </c>
      <c r="M3" s="101">
        <v>0.5</v>
      </c>
      <c r="N3" s="101">
        <v>1</v>
      </c>
      <c r="O3" s="104">
        <v>15</v>
      </c>
      <c r="P3" s="26">
        <f>IF((H3+L3)&gt;0,U3,Y3)</f>
        <v>0</v>
      </c>
      <c r="Q3" s="27">
        <f>IF((I3+M3)&gt;0,V3,Z3)</f>
        <v>675</v>
      </c>
      <c r="R3" s="27">
        <f t="shared" ref="R3:S18" si="0">IF((J3+N3)&gt;0,W3,AA3)</f>
        <v>1100</v>
      </c>
      <c r="S3" s="28">
        <f t="shared" si="0"/>
        <v>40500</v>
      </c>
      <c r="T3" s="23">
        <f>+U3+V3+W3+X3</f>
        <v>42275</v>
      </c>
      <c r="U3" s="18">
        <f>IF(H3&gt;0,Y3,L3*4200)</f>
        <v>0</v>
      </c>
      <c r="V3" s="13">
        <f>IF(I3&gt;0,Z3,M3*1350)</f>
        <v>675</v>
      </c>
      <c r="W3" s="13">
        <f>IF(J3&gt;0,AA3,N3*1100)</f>
        <v>1100</v>
      </c>
      <c r="X3" s="19">
        <f>IF(K3&gt;0,AB3,O3*2700)</f>
        <v>40500</v>
      </c>
      <c r="Y3" s="13">
        <f>IF(((L3/H3)*100)&lt;=70,0,L3*4200)</f>
        <v>0</v>
      </c>
      <c r="Z3" s="13" t="e">
        <f>IF(((M3/I3)*100)&lt;=45,0,M3*1350)</f>
        <v>#DIV/0!</v>
      </c>
      <c r="AA3" s="13">
        <f>IF(((N3/J3)*100)&lt;=45,0,N3*1100)</f>
        <v>1100</v>
      </c>
      <c r="AB3" s="19">
        <f>IF(((O3/K3)*100)&lt;=70,0,O3*2700)</f>
        <v>40500</v>
      </c>
      <c r="AC3" s="105" t="s">
        <v>143</v>
      </c>
    </row>
    <row r="4" spans="1:29" s="1" customFormat="1" ht="30.75" customHeight="1" thickTop="1" thickBot="1" x14ac:dyDescent="0.3">
      <c r="A4" s="90" t="s">
        <v>20</v>
      </c>
      <c r="B4" s="58">
        <f>$B$3</f>
        <v>0</v>
      </c>
      <c r="C4" s="59">
        <f>$C$3</f>
        <v>0</v>
      </c>
      <c r="D4" s="49"/>
      <c r="E4" s="50"/>
      <c r="F4" s="107">
        <f>$F$3</f>
        <v>2016</v>
      </c>
      <c r="G4" s="148"/>
      <c r="H4" s="38"/>
      <c r="I4" s="39"/>
      <c r="J4" s="39"/>
      <c r="K4" s="40"/>
      <c r="L4" s="41"/>
      <c r="M4" s="39"/>
      <c r="N4" s="39"/>
      <c r="O4" s="42"/>
      <c r="P4" s="29" t="e">
        <f>IF((H4+L4)&gt;0,U4,Y4)</f>
        <v>#DIV/0!</v>
      </c>
      <c r="Q4" s="30" t="e">
        <f>IF((I4+M4)&gt;0,V4,Z4)</f>
        <v>#DIV/0!</v>
      </c>
      <c r="R4" s="30" t="e">
        <f t="shared" ref="R4" si="1">IF((J4+N4)&gt;0,W4,AA4)</f>
        <v>#DIV/0!</v>
      </c>
      <c r="S4" s="31" t="e">
        <f t="shared" ref="S4" si="2">IF((K4+O4)&gt;0,X4,AB4)</f>
        <v>#DIV/0!</v>
      </c>
      <c r="T4" s="24">
        <f t="shared" ref="T4:T67" si="3">+U4+V4+W4+X4</f>
        <v>0</v>
      </c>
      <c r="U4" s="20">
        <f t="shared" ref="U4:U67" si="4">IF(H4&gt;0,Y4,L4*4200)</f>
        <v>0</v>
      </c>
      <c r="V4" s="17">
        <f t="shared" ref="V4:V67" si="5">IF(I4&gt;0,Z4,M4*1350)</f>
        <v>0</v>
      </c>
      <c r="W4" s="17">
        <f t="shared" ref="W4:W67" si="6">IF(J4&gt;0,AA4,N4*1100)</f>
        <v>0</v>
      </c>
      <c r="X4" s="21">
        <f t="shared" ref="X4:X67" si="7">IF(K4&gt;0,AB4,O4*2700)</f>
        <v>0</v>
      </c>
      <c r="Y4" s="17" t="e">
        <f t="shared" ref="Y4:Y67" si="8">IF(((L4/H4)*100)&lt;=70,0,L4*4200)</f>
        <v>#DIV/0!</v>
      </c>
      <c r="Z4" s="17" t="e">
        <f t="shared" ref="Z4:Z67" si="9">IF(((M4/I4)*100)&lt;=45,0,M4*1350)</f>
        <v>#DIV/0!</v>
      </c>
      <c r="AA4" s="17" t="e">
        <f>IF(((N4/J4)*100)&lt;=45,0,N4*1100)</f>
        <v>#DIV/0!</v>
      </c>
      <c r="AB4" s="21" t="e">
        <f t="shared" ref="AB4:AB67" si="10">IF(((O4/K4)*100)&lt;=70,0,O4*2700)</f>
        <v>#DIV/0!</v>
      </c>
      <c r="AC4" s="212"/>
    </row>
    <row r="5" spans="1:29" s="1" customFormat="1" ht="30.75" customHeight="1" thickTop="1" thickBot="1" x14ac:dyDescent="0.3">
      <c r="A5" s="90" t="s">
        <v>21</v>
      </c>
      <c r="B5" s="60">
        <f t="shared" ref="B5:B68" si="11">$B$3</f>
        <v>0</v>
      </c>
      <c r="C5" s="59">
        <f t="shared" ref="C5:C68" si="12">$C$3</f>
        <v>0</v>
      </c>
      <c r="D5" s="37"/>
      <c r="E5" s="36"/>
      <c r="F5" s="63">
        <f t="shared" ref="F5:F68" si="13">$F$3</f>
        <v>2016</v>
      </c>
      <c r="G5" s="14"/>
      <c r="H5" s="43"/>
      <c r="I5" s="44"/>
      <c r="J5" s="44"/>
      <c r="K5" s="45"/>
      <c r="L5" s="46"/>
      <c r="M5" s="44"/>
      <c r="N5" s="44"/>
      <c r="O5" s="47"/>
      <c r="P5" s="29" t="e">
        <f t="shared" ref="P5:S67" si="14">IF((H5+L5)&gt;0,U5,Y5)</f>
        <v>#DIV/0!</v>
      </c>
      <c r="Q5" s="30" t="e">
        <f t="shared" si="14"/>
        <v>#DIV/0!</v>
      </c>
      <c r="R5" s="30" t="e">
        <f t="shared" si="0"/>
        <v>#DIV/0!</v>
      </c>
      <c r="S5" s="31" t="e">
        <f t="shared" si="0"/>
        <v>#DIV/0!</v>
      </c>
      <c r="T5" s="25">
        <f t="shared" si="3"/>
        <v>0</v>
      </c>
      <c r="U5" s="20">
        <f t="shared" si="4"/>
        <v>0</v>
      </c>
      <c r="V5" s="17">
        <f t="shared" si="5"/>
        <v>0</v>
      </c>
      <c r="W5" s="17">
        <f t="shared" si="6"/>
        <v>0</v>
      </c>
      <c r="X5" s="21">
        <f t="shared" si="7"/>
        <v>0</v>
      </c>
      <c r="Y5" s="17" t="e">
        <f t="shared" si="8"/>
        <v>#DIV/0!</v>
      </c>
      <c r="Z5" s="17" t="e">
        <f t="shared" si="9"/>
        <v>#DIV/0!</v>
      </c>
      <c r="AA5" s="17" t="e">
        <f t="shared" ref="AA5:AA68" si="15">IF(((N5/J5)*100)&lt;=45,0,N5*1100)</f>
        <v>#DIV/0!</v>
      </c>
      <c r="AB5" s="21" t="e">
        <f t="shared" si="10"/>
        <v>#DIV/0!</v>
      </c>
      <c r="AC5" s="213"/>
    </row>
    <row r="6" spans="1:29" s="1" customFormat="1" ht="30.75" customHeight="1" thickTop="1" thickBot="1" x14ac:dyDescent="0.3">
      <c r="A6" s="90" t="s">
        <v>22</v>
      </c>
      <c r="B6" s="60">
        <f t="shared" si="11"/>
        <v>0</v>
      </c>
      <c r="C6" s="59">
        <f t="shared" si="12"/>
        <v>0</v>
      </c>
      <c r="D6" s="37"/>
      <c r="E6" s="36"/>
      <c r="F6" s="63">
        <f t="shared" si="13"/>
        <v>2016</v>
      </c>
      <c r="G6" s="14"/>
      <c r="H6" s="43"/>
      <c r="I6" s="44"/>
      <c r="J6" s="44"/>
      <c r="K6" s="45"/>
      <c r="L6" s="46"/>
      <c r="M6" s="44"/>
      <c r="N6" s="44"/>
      <c r="O6" s="47"/>
      <c r="P6" s="32" t="e">
        <f t="shared" si="14"/>
        <v>#DIV/0!</v>
      </c>
      <c r="Q6" s="33" t="e">
        <f t="shared" si="14"/>
        <v>#DIV/0!</v>
      </c>
      <c r="R6" s="33" t="e">
        <f t="shared" si="0"/>
        <v>#DIV/0!</v>
      </c>
      <c r="S6" s="34" t="e">
        <f t="shared" si="0"/>
        <v>#DIV/0!</v>
      </c>
      <c r="T6" s="25">
        <f t="shared" si="3"/>
        <v>0</v>
      </c>
      <c r="U6" s="20">
        <f t="shared" si="4"/>
        <v>0</v>
      </c>
      <c r="V6" s="17">
        <f t="shared" si="5"/>
        <v>0</v>
      </c>
      <c r="W6" s="17">
        <f t="shared" si="6"/>
        <v>0</v>
      </c>
      <c r="X6" s="21">
        <f t="shared" si="7"/>
        <v>0</v>
      </c>
      <c r="Y6" s="17" t="e">
        <f t="shared" si="8"/>
        <v>#DIV/0!</v>
      </c>
      <c r="Z6" s="17" t="e">
        <f t="shared" si="9"/>
        <v>#DIV/0!</v>
      </c>
      <c r="AA6" s="17" t="e">
        <f t="shared" si="15"/>
        <v>#DIV/0!</v>
      </c>
      <c r="AB6" s="21" t="e">
        <f t="shared" si="10"/>
        <v>#DIV/0!</v>
      </c>
      <c r="AC6" s="213"/>
    </row>
    <row r="7" spans="1:29" s="1" customFormat="1" ht="30.75" customHeight="1" thickTop="1" thickBot="1" x14ac:dyDescent="0.3">
      <c r="A7" s="90" t="s">
        <v>23</v>
      </c>
      <c r="B7" s="60">
        <f t="shared" si="11"/>
        <v>0</v>
      </c>
      <c r="C7" s="59">
        <f t="shared" si="12"/>
        <v>0</v>
      </c>
      <c r="D7" s="37"/>
      <c r="E7" s="36"/>
      <c r="F7" s="63">
        <f t="shared" si="13"/>
        <v>2016</v>
      </c>
      <c r="G7" s="14"/>
      <c r="H7" s="43"/>
      <c r="I7" s="44"/>
      <c r="J7" s="44"/>
      <c r="K7" s="45"/>
      <c r="L7" s="46"/>
      <c r="M7" s="44"/>
      <c r="N7" s="44"/>
      <c r="O7" s="47"/>
      <c r="P7" s="32" t="e">
        <f t="shared" si="14"/>
        <v>#DIV/0!</v>
      </c>
      <c r="Q7" s="33" t="e">
        <f t="shared" si="14"/>
        <v>#DIV/0!</v>
      </c>
      <c r="R7" s="33" t="e">
        <f t="shared" si="0"/>
        <v>#DIV/0!</v>
      </c>
      <c r="S7" s="34" t="e">
        <f t="shared" si="0"/>
        <v>#DIV/0!</v>
      </c>
      <c r="T7" s="25">
        <f t="shared" si="3"/>
        <v>0</v>
      </c>
      <c r="U7" s="20">
        <f t="shared" si="4"/>
        <v>0</v>
      </c>
      <c r="V7" s="17">
        <f t="shared" si="5"/>
        <v>0</v>
      </c>
      <c r="W7" s="17">
        <f t="shared" si="6"/>
        <v>0</v>
      </c>
      <c r="X7" s="21">
        <f t="shared" si="7"/>
        <v>0</v>
      </c>
      <c r="Y7" s="17" t="e">
        <f t="shared" si="8"/>
        <v>#DIV/0!</v>
      </c>
      <c r="Z7" s="17" t="e">
        <f t="shared" si="9"/>
        <v>#DIV/0!</v>
      </c>
      <c r="AA7" s="17" t="e">
        <f t="shared" si="15"/>
        <v>#DIV/0!</v>
      </c>
      <c r="AB7" s="21" t="e">
        <f t="shared" si="10"/>
        <v>#DIV/0!</v>
      </c>
      <c r="AC7" s="213"/>
    </row>
    <row r="8" spans="1:29" s="1" customFormat="1" ht="30.75" customHeight="1" thickTop="1" thickBot="1" x14ac:dyDescent="0.3">
      <c r="A8" s="90" t="s">
        <v>24</v>
      </c>
      <c r="B8" s="60">
        <f t="shared" si="11"/>
        <v>0</v>
      </c>
      <c r="C8" s="59">
        <f t="shared" si="12"/>
        <v>0</v>
      </c>
      <c r="D8" s="37"/>
      <c r="E8" s="36"/>
      <c r="F8" s="63">
        <f t="shared" si="13"/>
        <v>2016</v>
      </c>
      <c r="G8" s="14"/>
      <c r="H8" s="43"/>
      <c r="I8" s="44"/>
      <c r="J8" s="44"/>
      <c r="K8" s="45"/>
      <c r="L8" s="46"/>
      <c r="M8" s="44"/>
      <c r="N8" s="44"/>
      <c r="O8" s="47"/>
      <c r="P8" s="32" t="e">
        <f t="shared" si="14"/>
        <v>#DIV/0!</v>
      </c>
      <c r="Q8" s="33" t="e">
        <f t="shared" si="14"/>
        <v>#DIV/0!</v>
      </c>
      <c r="R8" s="33" t="e">
        <f t="shared" si="0"/>
        <v>#DIV/0!</v>
      </c>
      <c r="S8" s="34" t="e">
        <f t="shared" si="0"/>
        <v>#DIV/0!</v>
      </c>
      <c r="T8" s="25">
        <f t="shared" si="3"/>
        <v>0</v>
      </c>
      <c r="U8" s="20">
        <f t="shared" si="4"/>
        <v>0</v>
      </c>
      <c r="V8" s="17">
        <f t="shared" si="5"/>
        <v>0</v>
      </c>
      <c r="W8" s="17">
        <f t="shared" si="6"/>
        <v>0</v>
      </c>
      <c r="X8" s="21">
        <f t="shared" si="7"/>
        <v>0</v>
      </c>
      <c r="Y8" s="17" t="e">
        <f t="shared" si="8"/>
        <v>#DIV/0!</v>
      </c>
      <c r="Z8" s="17" t="e">
        <f t="shared" si="9"/>
        <v>#DIV/0!</v>
      </c>
      <c r="AA8" s="17" t="e">
        <f t="shared" si="15"/>
        <v>#DIV/0!</v>
      </c>
      <c r="AB8" s="21" t="e">
        <f t="shared" si="10"/>
        <v>#DIV/0!</v>
      </c>
      <c r="AC8" s="213"/>
    </row>
    <row r="9" spans="1:29" s="1" customFormat="1" ht="30.75" customHeight="1" thickTop="1" thickBot="1" x14ac:dyDescent="0.3">
      <c r="A9" s="90" t="s">
        <v>25</v>
      </c>
      <c r="B9" s="60">
        <f t="shared" si="11"/>
        <v>0</v>
      </c>
      <c r="C9" s="59">
        <f t="shared" si="12"/>
        <v>0</v>
      </c>
      <c r="D9" s="37"/>
      <c r="E9" s="36"/>
      <c r="F9" s="63">
        <f t="shared" si="13"/>
        <v>2016</v>
      </c>
      <c r="G9" s="14"/>
      <c r="H9" s="43"/>
      <c r="I9" s="44"/>
      <c r="J9" s="44"/>
      <c r="K9" s="45"/>
      <c r="L9" s="46"/>
      <c r="M9" s="44"/>
      <c r="N9" s="44"/>
      <c r="O9" s="47"/>
      <c r="P9" s="32" t="e">
        <f t="shared" si="14"/>
        <v>#DIV/0!</v>
      </c>
      <c r="Q9" s="33" t="e">
        <f t="shared" si="14"/>
        <v>#DIV/0!</v>
      </c>
      <c r="R9" s="33" t="e">
        <f t="shared" si="0"/>
        <v>#DIV/0!</v>
      </c>
      <c r="S9" s="34" t="e">
        <f t="shared" si="0"/>
        <v>#DIV/0!</v>
      </c>
      <c r="T9" s="25">
        <f t="shared" si="3"/>
        <v>0</v>
      </c>
      <c r="U9" s="20">
        <f t="shared" si="4"/>
        <v>0</v>
      </c>
      <c r="V9" s="17">
        <f t="shared" si="5"/>
        <v>0</v>
      </c>
      <c r="W9" s="17">
        <f t="shared" si="6"/>
        <v>0</v>
      </c>
      <c r="X9" s="21">
        <f t="shared" si="7"/>
        <v>0</v>
      </c>
      <c r="Y9" s="17" t="e">
        <f t="shared" si="8"/>
        <v>#DIV/0!</v>
      </c>
      <c r="Z9" s="17" t="e">
        <f t="shared" si="9"/>
        <v>#DIV/0!</v>
      </c>
      <c r="AA9" s="17" t="e">
        <f t="shared" si="15"/>
        <v>#DIV/0!</v>
      </c>
      <c r="AB9" s="21" t="e">
        <f t="shared" si="10"/>
        <v>#DIV/0!</v>
      </c>
      <c r="AC9" s="213"/>
    </row>
    <row r="10" spans="1:29" s="1" customFormat="1" ht="30.75" customHeight="1" thickTop="1" thickBot="1" x14ac:dyDescent="0.3">
      <c r="A10" s="90" t="s">
        <v>26</v>
      </c>
      <c r="B10" s="60">
        <f t="shared" si="11"/>
        <v>0</v>
      </c>
      <c r="C10" s="59">
        <f t="shared" si="12"/>
        <v>0</v>
      </c>
      <c r="D10" s="37"/>
      <c r="E10" s="36"/>
      <c r="F10" s="63">
        <f t="shared" si="13"/>
        <v>2016</v>
      </c>
      <c r="G10" s="14"/>
      <c r="H10" s="43"/>
      <c r="I10" s="44"/>
      <c r="J10" s="44"/>
      <c r="K10" s="45"/>
      <c r="L10" s="46"/>
      <c r="M10" s="44"/>
      <c r="N10" s="44"/>
      <c r="O10" s="47"/>
      <c r="P10" s="32" t="e">
        <f t="shared" si="14"/>
        <v>#DIV/0!</v>
      </c>
      <c r="Q10" s="33" t="e">
        <f t="shared" si="14"/>
        <v>#DIV/0!</v>
      </c>
      <c r="R10" s="33" t="e">
        <f t="shared" si="0"/>
        <v>#DIV/0!</v>
      </c>
      <c r="S10" s="34" t="e">
        <f t="shared" si="0"/>
        <v>#DIV/0!</v>
      </c>
      <c r="T10" s="25">
        <f t="shared" si="3"/>
        <v>0</v>
      </c>
      <c r="U10" s="20">
        <f t="shared" si="4"/>
        <v>0</v>
      </c>
      <c r="V10" s="17">
        <f t="shared" si="5"/>
        <v>0</v>
      </c>
      <c r="W10" s="17">
        <f t="shared" si="6"/>
        <v>0</v>
      </c>
      <c r="X10" s="21">
        <f t="shared" si="7"/>
        <v>0</v>
      </c>
      <c r="Y10" s="17" t="e">
        <f t="shared" si="8"/>
        <v>#DIV/0!</v>
      </c>
      <c r="Z10" s="17" t="e">
        <f t="shared" si="9"/>
        <v>#DIV/0!</v>
      </c>
      <c r="AA10" s="17" t="e">
        <f t="shared" si="15"/>
        <v>#DIV/0!</v>
      </c>
      <c r="AB10" s="21" t="e">
        <f t="shared" si="10"/>
        <v>#DIV/0!</v>
      </c>
      <c r="AC10" s="213"/>
    </row>
    <row r="11" spans="1:29" s="1" customFormat="1" ht="30.75" customHeight="1" thickTop="1" thickBot="1" x14ac:dyDescent="0.3">
      <c r="A11" s="90" t="s">
        <v>27</v>
      </c>
      <c r="B11" s="60">
        <f t="shared" si="11"/>
        <v>0</v>
      </c>
      <c r="C11" s="59">
        <f t="shared" si="12"/>
        <v>0</v>
      </c>
      <c r="D11" s="37"/>
      <c r="E11" s="36"/>
      <c r="F11" s="63">
        <f t="shared" si="13"/>
        <v>2016</v>
      </c>
      <c r="G11" s="14"/>
      <c r="H11" s="43"/>
      <c r="I11" s="44"/>
      <c r="J11" s="44"/>
      <c r="K11" s="45"/>
      <c r="L11" s="46"/>
      <c r="M11" s="44"/>
      <c r="N11" s="44"/>
      <c r="O11" s="47"/>
      <c r="P11" s="32" t="e">
        <f t="shared" si="14"/>
        <v>#DIV/0!</v>
      </c>
      <c r="Q11" s="33" t="e">
        <f t="shared" si="14"/>
        <v>#DIV/0!</v>
      </c>
      <c r="R11" s="33" t="e">
        <f t="shared" si="0"/>
        <v>#DIV/0!</v>
      </c>
      <c r="S11" s="34" t="e">
        <f t="shared" si="0"/>
        <v>#DIV/0!</v>
      </c>
      <c r="T11" s="25">
        <f t="shared" si="3"/>
        <v>0</v>
      </c>
      <c r="U11" s="20">
        <f t="shared" si="4"/>
        <v>0</v>
      </c>
      <c r="V11" s="17">
        <f t="shared" si="5"/>
        <v>0</v>
      </c>
      <c r="W11" s="17">
        <f t="shared" si="6"/>
        <v>0</v>
      </c>
      <c r="X11" s="21">
        <f t="shared" si="7"/>
        <v>0</v>
      </c>
      <c r="Y11" s="17" t="e">
        <f t="shared" si="8"/>
        <v>#DIV/0!</v>
      </c>
      <c r="Z11" s="17" t="e">
        <f t="shared" si="9"/>
        <v>#DIV/0!</v>
      </c>
      <c r="AA11" s="17" t="e">
        <f t="shared" si="15"/>
        <v>#DIV/0!</v>
      </c>
      <c r="AB11" s="21" t="e">
        <f t="shared" si="10"/>
        <v>#DIV/0!</v>
      </c>
      <c r="AC11" s="213"/>
    </row>
    <row r="12" spans="1:29" s="1" customFormat="1" ht="30.75" customHeight="1" thickTop="1" thickBot="1" x14ac:dyDescent="0.3">
      <c r="A12" s="90" t="s">
        <v>28</v>
      </c>
      <c r="B12" s="60">
        <f t="shared" si="11"/>
        <v>0</v>
      </c>
      <c r="C12" s="59">
        <f t="shared" si="12"/>
        <v>0</v>
      </c>
      <c r="D12" s="37"/>
      <c r="E12" s="36"/>
      <c r="F12" s="63">
        <f t="shared" si="13"/>
        <v>2016</v>
      </c>
      <c r="G12" s="14"/>
      <c r="H12" s="43"/>
      <c r="I12" s="44"/>
      <c r="J12" s="44"/>
      <c r="K12" s="45"/>
      <c r="L12" s="46"/>
      <c r="M12" s="44"/>
      <c r="N12" s="44"/>
      <c r="O12" s="47"/>
      <c r="P12" s="32" t="e">
        <f t="shared" ref="P12:P13" si="16">IF((H12+L12)&gt;0,U12,Y12)</f>
        <v>#DIV/0!</v>
      </c>
      <c r="Q12" s="33" t="e">
        <f t="shared" ref="Q12:Q13" si="17">IF((I12+M12)&gt;0,V12,Z12)</f>
        <v>#DIV/0!</v>
      </c>
      <c r="R12" s="33" t="e">
        <f t="shared" ref="R12:R13" si="18">IF((J12+N12)&gt;0,W12,AA12)</f>
        <v>#DIV/0!</v>
      </c>
      <c r="S12" s="34" t="e">
        <f t="shared" ref="S12:S13" si="19">IF((K12+O12)&gt;0,X12,AB12)</f>
        <v>#DIV/0!</v>
      </c>
      <c r="T12" s="25">
        <f t="shared" ref="T12:T13" si="20">+U12+V12+W12+X12</f>
        <v>0</v>
      </c>
      <c r="U12" s="20">
        <f t="shared" si="4"/>
        <v>0</v>
      </c>
      <c r="V12" s="17">
        <f t="shared" si="5"/>
        <v>0</v>
      </c>
      <c r="W12" s="17">
        <f t="shared" ref="W12:W13" si="21">IF(J12&gt;0,AA12,N12*1100)</f>
        <v>0</v>
      </c>
      <c r="X12" s="21">
        <f t="shared" ref="X12:X13" si="22">IF(K12&gt;0,AB12,O12*2700)</f>
        <v>0</v>
      </c>
      <c r="Y12" s="17" t="e">
        <f t="shared" ref="Y12:Y13" si="23">IF(((L12/H12)*100)&lt;=70,0,L12*4200)</f>
        <v>#DIV/0!</v>
      </c>
      <c r="Z12" s="17" t="e">
        <f t="shared" ref="Z12:Z13" si="24">IF(((M12/I12)*100)&lt;=45,0,M12*1350)</f>
        <v>#DIV/0!</v>
      </c>
      <c r="AA12" s="17" t="e">
        <f t="shared" si="15"/>
        <v>#DIV/0!</v>
      </c>
      <c r="AB12" s="21" t="e">
        <f t="shared" ref="AB12:AB13" si="25">IF(((O12/K12)*100)&lt;=70,0,O12*2700)</f>
        <v>#DIV/0!</v>
      </c>
      <c r="AC12" s="213"/>
    </row>
    <row r="13" spans="1:29" s="1" customFormat="1" ht="30.75" customHeight="1" thickTop="1" thickBot="1" x14ac:dyDescent="0.3">
      <c r="A13" s="90" t="s">
        <v>29</v>
      </c>
      <c r="B13" s="60">
        <f t="shared" si="11"/>
        <v>0</v>
      </c>
      <c r="C13" s="59">
        <f t="shared" si="12"/>
        <v>0</v>
      </c>
      <c r="D13" s="37"/>
      <c r="E13" s="36"/>
      <c r="F13" s="63">
        <f t="shared" si="13"/>
        <v>2016</v>
      </c>
      <c r="G13" s="14"/>
      <c r="H13" s="43"/>
      <c r="I13" s="44"/>
      <c r="J13" s="44"/>
      <c r="K13" s="45"/>
      <c r="L13" s="46"/>
      <c r="M13" s="44"/>
      <c r="N13" s="44"/>
      <c r="O13" s="47"/>
      <c r="P13" s="32" t="e">
        <f t="shared" si="16"/>
        <v>#DIV/0!</v>
      </c>
      <c r="Q13" s="33" t="e">
        <f t="shared" si="17"/>
        <v>#DIV/0!</v>
      </c>
      <c r="R13" s="33" t="e">
        <f t="shared" si="18"/>
        <v>#DIV/0!</v>
      </c>
      <c r="S13" s="34" t="e">
        <f t="shared" si="19"/>
        <v>#DIV/0!</v>
      </c>
      <c r="T13" s="25">
        <f t="shared" si="20"/>
        <v>0</v>
      </c>
      <c r="U13" s="20">
        <f t="shared" si="4"/>
        <v>0</v>
      </c>
      <c r="V13" s="17">
        <f t="shared" si="5"/>
        <v>0</v>
      </c>
      <c r="W13" s="17">
        <f t="shared" si="21"/>
        <v>0</v>
      </c>
      <c r="X13" s="21">
        <f t="shared" si="22"/>
        <v>0</v>
      </c>
      <c r="Y13" s="17" t="e">
        <f t="shared" si="23"/>
        <v>#DIV/0!</v>
      </c>
      <c r="Z13" s="17" t="e">
        <f t="shared" si="24"/>
        <v>#DIV/0!</v>
      </c>
      <c r="AA13" s="17" t="e">
        <f t="shared" si="15"/>
        <v>#DIV/0!</v>
      </c>
      <c r="AB13" s="21" t="e">
        <f t="shared" si="25"/>
        <v>#DIV/0!</v>
      </c>
      <c r="AC13" s="213"/>
    </row>
    <row r="14" spans="1:29" s="1" customFormat="1" ht="30.75" hidden="1" customHeight="1" thickTop="1" thickBot="1" x14ac:dyDescent="0.3">
      <c r="A14" s="90" t="s">
        <v>30</v>
      </c>
      <c r="B14" s="60">
        <f t="shared" si="11"/>
        <v>0</v>
      </c>
      <c r="C14" s="59">
        <f t="shared" si="12"/>
        <v>0</v>
      </c>
      <c r="D14" s="37"/>
      <c r="E14" s="36"/>
      <c r="F14" s="63">
        <f t="shared" si="13"/>
        <v>2016</v>
      </c>
      <c r="G14" s="14"/>
      <c r="H14" s="43"/>
      <c r="I14" s="44"/>
      <c r="J14" s="44"/>
      <c r="K14" s="45"/>
      <c r="L14" s="46"/>
      <c r="M14" s="44"/>
      <c r="N14" s="44"/>
      <c r="O14" s="47"/>
      <c r="P14" s="32" t="e">
        <f t="shared" si="14"/>
        <v>#DIV/0!</v>
      </c>
      <c r="Q14" s="33" t="e">
        <f t="shared" si="14"/>
        <v>#DIV/0!</v>
      </c>
      <c r="R14" s="33" t="e">
        <f t="shared" si="0"/>
        <v>#DIV/0!</v>
      </c>
      <c r="S14" s="34" t="e">
        <f t="shared" si="0"/>
        <v>#DIV/0!</v>
      </c>
      <c r="T14" s="25">
        <f t="shared" si="3"/>
        <v>0</v>
      </c>
      <c r="U14" s="20">
        <f t="shared" si="4"/>
        <v>0</v>
      </c>
      <c r="V14" s="17">
        <f t="shared" si="5"/>
        <v>0</v>
      </c>
      <c r="W14" s="17">
        <f t="shared" si="6"/>
        <v>0</v>
      </c>
      <c r="X14" s="21">
        <f t="shared" si="7"/>
        <v>0</v>
      </c>
      <c r="Y14" s="17" t="e">
        <f t="shared" si="8"/>
        <v>#DIV/0!</v>
      </c>
      <c r="Z14" s="17" t="e">
        <f t="shared" si="9"/>
        <v>#DIV/0!</v>
      </c>
      <c r="AA14" s="17" t="e">
        <f t="shared" si="15"/>
        <v>#DIV/0!</v>
      </c>
      <c r="AB14" s="21" t="e">
        <f t="shared" si="10"/>
        <v>#DIV/0!</v>
      </c>
      <c r="AC14" s="213"/>
    </row>
    <row r="15" spans="1:29" s="1" customFormat="1" ht="30.75" hidden="1" customHeight="1" thickTop="1" thickBot="1" x14ac:dyDescent="0.3">
      <c r="A15" s="90" t="s">
        <v>31</v>
      </c>
      <c r="B15" s="60">
        <f t="shared" si="11"/>
        <v>0</v>
      </c>
      <c r="C15" s="59">
        <f t="shared" si="12"/>
        <v>0</v>
      </c>
      <c r="D15" s="37"/>
      <c r="E15" s="36"/>
      <c r="F15" s="63">
        <f t="shared" si="13"/>
        <v>2016</v>
      </c>
      <c r="G15" s="14"/>
      <c r="H15" s="43"/>
      <c r="I15" s="44"/>
      <c r="J15" s="44"/>
      <c r="K15" s="45"/>
      <c r="L15" s="46"/>
      <c r="M15" s="44"/>
      <c r="N15" s="44"/>
      <c r="O15" s="47"/>
      <c r="P15" s="32" t="e">
        <f t="shared" si="14"/>
        <v>#DIV/0!</v>
      </c>
      <c r="Q15" s="33" t="e">
        <f t="shared" si="14"/>
        <v>#DIV/0!</v>
      </c>
      <c r="R15" s="33" t="e">
        <f t="shared" si="0"/>
        <v>#DIV/0!</v>
      </c>
      <c r="S15" s="34" t="e">
        <f t="shared" si="0"/>
        <v>#DIV/0!</v>
      </c>
      <c r="T15" s="25">
        <f t="shared" si="3"/>
        <v>0</v>
      </c>
      <c r="U15" s="20">
        <f t="shared" si="4"/>
        <v>0</v>
      </c>
      <c r="V15" s="17">
        <f t="shared" si="5"/>
        <v>0</v>
      </c>
      <c r="W15" s="17">
        <f t="shared" si="6"/>
        <v>0</v>
      </c>
      <c r="X15" s="21">
        <f t="shared" si="7"/>
        <v>0</v>
      </c>
      <c r="Y15" s="17" t="e">
        <f t="shared" si="8"/>
        <v>#DIV/0!</v>
      </c>
      <c r="Z15" s="17" t="e">
        <f t="shared" si="9"/>
        <v>#DIV/0!</v>
      </c>
      <c r="AA15" s="17" t="e">
        <f t="shared" si="15"/>
        <v>#DIV/0!</v>
      </c>
      <c r="AB15" s="21" t="e">
        <f t="shared" si="10"/>
        <v>#DIV/0!</v>
      </c>
      <c r="AC15" s="213"/>
    </row>
    <row r="16" spans="1:29" s="1" customFormat="1" ht="30.75" hidden="1" customHeight="1" thickTop="1" thickBot="1" x14ac:dyDescent="0.3">
      <c r="A16" s="90" t="s">
        <v>32</v>
      </c>
      <c r="B16" s="60">
        <f t="shared" si="11"/>
        <v>0</v>
      </c>
      <c r="C16" s="59">
        <f t="shared" si="12"/>
        <v>0</v>
      </c>
      <c r="D16" s="37"/>
      <c r="E16" s="36"/>
      <c r="F16" s="63">
        <f t="shared" si="13"/>
        <v>2016</v>
      </c>
      <c r="G16" s="14"/>
      <c r="H16" s="43"/>
      <c r="I16" s="44"/>
      <c r="J16" s="44"/>
      <c r="K16" s="45"/>
      <c r="L16" s="46"/>
      <c r="M16" s="44"/>
      <c r="N16" s="44"/>
      <c r="O16" s="47"/>
      <c r="P16" s="32" t="e">
        <f t="shared" si="14"/>
        <v>#DIV/0!</v>
      </c>
      <c r="Q16" s="33" t="e">
        <f t="shared" si="14"/>
        <v>#DIV/0!</v>
      </c>
      <c r="R16" s="33" t="e">
        <f t="shared" si="0"/>
        <v>#DIV/0!</v>
      </c>
      <c r="S16" s="34" t="e">
        <f t="shared" si="0"/>
        <v>#DIV/0!</v>
      </c>
      <c r="T16" s="25">
        <f t="shared" si="3"/>
        <v>0</v>
      </c>
      <c r="U16" s="20">
        <f t="shared" si="4"/>
        <v>0</v>
      </c>
      <c r="V16" s="17">
        <f t="shared" si="5"/>
        <v>0</v>
      </c>
      <c r="W16" s="17">
        <f t="shared" si="6"/>
        <v>0</v>
      </c>
      <c r="X16" s="21">
        <f t="shared" si="7"/>
        <v>0</v>
      </c>
      <c r="Y16" s="17" t="e">
        <f t="shared" si="8"/>
        <v>#DIV/0!</v>
      </c>
      <c r="Z16" s="17" t="e">
        <f t="shared" si="9"/>
        <v>#DIV/0!</v>
      </c>
      <c r="AA16" s="17" t="e">
        <f t="shared" si="15"/>
        <v>#DIV/0!</v>
      </c>
      <c r="AB16" s="21" t="e">
        <f t="shared" si="10"/>
        <v>#DIV/0!</v>
      </c>
      <c r="AC16" s="213"/>
    </row>
    <row r="17" spans="1:29" s="1" customFormat="1" ht="30.75" hidden="1" customHeight="1" thickTop="1" thickBot="1" x14ac:dyDescent="0.3">
      <c r="A17" s="90" t="s">
        <v>33</v>
      </c>
      <c r="B17" s="60">
        <f t="shared" si="11"/>
        <v>0</v>
      </c>
      <c r="C17" s="59">
        <f t="shared" si="12"/>
        <v>0</v>
      </c>
      <c r="D17" s="37"/>
      <c r="E17" s="36"/>
      <c r="F17" s="63">
        <f t="shared" si="13"/>
        <v>2016</v>
      </c>
      <c r="G17" s="14"/>
      <c r="H17" s="43"/>
      <c r="I17" s="44"/>
      <c r="J17" s="44"/>
      <c r="K17" s="45"/>
      <c r="L17" s="46"/>
      <c r="M17" s="44"/>
      <c r="N17" s="44"/>
      <c r="O17" s="47"/>
      <c r="P17" s="32" t="e">
        <f t="shared" si="14"/>
        <v>#DIV/0!</v>
      </c>
      <c r="Q17" s="33" t="e">
        <f t="shared" si="14"/>
        <v>#DIV/0!</v>
      </c>
      <c r="R17" s="33" t="e">
        <f t="shared" si="0"/>
        <v>#DIV/0!</v>
      </c>
      <c r="S17" s="34" t="e">
        <f t="shared" si="0"/>
        <v>#DIV/0!</v>
      </c>
      <c r="T17" s="25">
        <f t="shared" si="3"/>
        <v>0</v>
      </c>
      <c r="U17" s="20">
        <f t="shared" si="4"/>
        <v>0</v>
      </c>
      <c r="V17" s="17">
        <f t="shared" si="5"/>
        <v>0</v>
      </c>
      <c r="W17" s="17">
        <f t="shared" si="6"/>
        <v>0</v>
      </c>
      <c r="X17" s="21">
        <f t="shared" si="7"/>
        <v>0</v>
      </c>
      <c r="Y17" s="17" t="e">
        <f t="shared" si="8"/>
        <v>#DIV/0!</v>
      </c>
      <c r="Z17" s="17" t="e">
        <f t="shared" si="9"/>
        <v>#DIV/0!</v>
      </c>
      <c r="AA17" s="17" t="e">
        <f t="shared" si="15"/>
        <v>#DIV/0!</v>
      </c>
      <c r="AB17" s="21" t="e">
        <f t="shared" si="10"/>
        <v>#DIV/0!</v>
      </c>
      <c r="AC17" s="213"/>
    </row>
    <row r="18" spans="1:29" s="1" customFormat="1" ht="30.75" hidden="1" customHeight="1" thickTop="1" thickBot="1" x14ac:dyDescent="0.3">
      <c r="A18" s="90" t="s">
        <v>34</v>
      </c>
      <c r="B18" s="60">
        <f t="shared" si="11"/>
        <v>0</v>
      </c>
      <c r="C18" s="59">
        <f t="shared" si="12"/>
        <v>0</v>
      </c>
      <c r="D18" s="37"/>
      <c r="E18" s="36"/>
      <c r="F18" s="63">
        <f t="shared" si="13"/>
        <v>2016</v>
      </c>
      <c r="G18" s="14"/>
      <c r="H18" s="43"/>
      <c r="I18" s="44"/>
      <c r="J18" s="44"/>
      <c r="K18" s="45"/>
      <c r="L18" s="46"/>
      <c r="M18" s="44"/>
      <c r="N18" s="44"/>
      <c r="O18" s="47"/>
      <c r="P18" s="32" t="e">
        <f t="shared" si="14"/>
        <v>#DIV/0!</v>
      </c>
      <c r="Q18" s="33" t="e">
        <f t="shared" si="14"/>
        <v>#DIV/0!</v>
      </c>
      <c r="R18" s="33" t="e">
        <f t="shared" si="0"/>
        <v>#DIV/0!</v>
      </c>
      <c r="S18" s="34" t="e">
        <f t="shared" si="0"/>
        <v>#DIV/0!</v>
      </c>
      <c r="T18" s="25">
        <f t="shared" si="3"/>
        <v>0</v>
      </c>
      <c r="U18" s="20">
        <f t="shared" si="4"/>
        <v>0</v>
      </c>
      <c r="V18" s="17">
        <f t="shared" si="5"/>
        <v>0</v>
      </c>
      <c r="W18" s="17">
        <f t="shared" si="6"/>
        <v>0</v>
      </c>
      <c r="X18" s="21">
        <f t="shared" si="7"/>
        <v>0</v>
      </c>
      <c r="Y18" s="17" t="e">
        <f t="shared" si="8"/>
        <v>#DIV/0!</v>
      </c>
      <c r="Z18" s="17" t="e">
        <f t="shared" si="9"/>
        <v>#DIV/0!</v>
      </c>
      <c r="AA18" s="17" t="e">
        <f t="shared" si="15"/>
        <v>#DIV/0!</v>
      </c>
      <c r="AB18" s="21" t="e">
        <f t="shared" si="10"/>
        <v>#DIV/0!</v>
      </c>
      <c r="AC18" s="213"/>
    </row>
    <row r="19" spans="1:29" s="1" customFormat="1" ht="30.75" hidden="1" customHeight="1" thickTop="1" thickBot="1" x14ac:dyDescent="0.3">
      <c r="A19" s="90" t="s">
        <v>35</v>
      </c>
      <c r="B19" s="60">
        <f t="shared" si="11"/>
        <v>0</v>
      </c>
      <c r="C19" s="59">
        <f t="shared" si="12"/>
        <v>0</v>
      </c>
      <c r="D19" s="37"/>
      <c r="E19" s="36"/>
      <c r="F19" s="63">
        <f t="shared" si="13"/>
        <v>2016</v>
      </c>
      <c r="G19" s="14"/>
      <c r="H19" s="43"/>
      <c r="I19" s="44"/>
      <c r="J19" s="44"/>
      <c r="K19" s="45"/>
      <c r="L19" s="46"/>
      <c r="M19" s="44"/>
      <c r="N19" s="44"/>
      <c r="O19" s="47"/>
      <c r="P19" s="32" t="e">
        <f t="shared" si="14"/>
        <v>#DIV/0!</v>
      </c>
      <c r="Q19" s="33" t="e">
        <f t="shared" si="14"/>
        <v>#DIV/0!</v>
      </c>
      <c r="R19" s="33" t="e">
        <f t="shared" si="14"/>
        <v>#DIV/0!</v>
      </c>
      <c r="S19" s="34" t="e">
        <f t="shared" si="14"/>
        <v>#DIV/0!</v>
      </c>
      <c r="T19" s="25">
        <f t="shared" si="3"/>
        <v>0</v>
      </c>
      <c r="U19" s="20">
        <f t="shared" si="4"/>
        <v>0</v>
      </c>
      <c r="V19" s="17">
        <f t="shared" si="5"/>
        <v>0</v>
      </c>
      <c r="W19" s="17">
        <f t="shared" si="6"/>
        <v>0</v>
      </c>
      <c r="X19" s="21">
        <f t="shared" si="7"/>
        <v>0</v>
      </c>
      <c r="Y19" s="17" t="e">
        <f t="shared" si="8"/>
        <v>#DIV/0!</v>
      </c>
      <c r="Z19" s="17" t="e">
        <f t="shared" si="9"/>
        <v>#DIV/0!</v>
      </c>
      <c r="AA19" s="17" t="e">
        <f t="shared" si="15"/>
        <v>#DIV/0!</v>
      </c>
      <c r="AB19" s="21" t="e">
        <f t="shared" si="10"/>
        <v>#DIV/0!</v>
      </c>
      <c r="AC19" s="213"/>
    </row>
    <row r="20" spans="1:29" s="1" customFormat="1" ht="30.75" hidden="1" customHeight="1" thickTop="1" thickBot="1" x14ac:dyDescent="0.3">
      <c r="A20" s="90" t="s">
        <v>36</v>
      </c>
      <c r="B20" s="60">
        <f t="shared" si="11"/>
        <v>0</v>
      </c>
      <c r="C20" s="59">
        <f t="shared" si="12"/>
        <v>0</v>
      </c>
      <c r="D20" s="37"/>
      <c r="E20" s="36"/>
      <c r="F20" s="63">
        <f t="shared" si="13"/>
        <v>2016</v>
      </c>
      <c r="G20" s="14"/>
      <c r="H20" s="43"/>
      <c r="I20" s="44"/>
      <c r="J20" s="44"/>
      <c r="K20" s="45"/>
      <c r="L20" s="46"/>
      <c r="M20" s="44"/>
      <c r="N20" s="44"/>
      <c r="O20" s="47"/>
      <c r="P20" s="32" t="e">
        <f t="shared" si="14"/>
        <v>#DIV/0!</v>
      </c>
      <c r="Q20" s="33" t="e">
        <f t="shared" si="14"/>
        <v>#DIV/0!</v>
      </c>
      <c r="R20" s="33" t="e">
        <f t="shared" si="14"/>
        <v>#DIV/0!</v>
      </c>
      <c r="S20" s="34" t="e">
        <f t="shared" si="14"/>
        <v>#DIV/0!</v>
      </c>
      <c r="T20" s="25">
        <f t="shared" si="3"/>
        <v>0</v>
      </c>
      <c r="U20" s="20">
        <f t="shared" si="4"/>
        <v>0</v>
      </c>
      <c r="V20" s="17">
        <f t="shared" si="5"/>
        <v>0</v>
      </c>
      <c r="W20" s="17">
        <f t="shared" si="6"/>
        <v>0</v>
      </c>
      <c r="X20" s="21">
        <f t="shared" si="7"/>
        <v>0</v>
      </c>
      <c r="Y20" s="17" t="e">
        <f t="shared" si="8"/>
        <v>#DIV/0!</v>
      </c>
      <c r="Z20" s="17" t="e">
        <f t="shared" si="9"/>
        <v>#DIV/0!</v>
      </c>
      <c r="AA20" s="17" t="e">
        <f t="shared" si="15"/>
        <v>#DIV/0!</v>
      </c>
      <c r="AB20" s="21" t="e">
        <f t="shared" si="10"/>
        <v>#DIV/0!</v>
      </c>
      <c r="AC20" s="213"/>
    </row>
    <row r="21" spans="1:29" s="1" customFormat="1" ht="30.75" hidden="1" customHeight="1" thickTop="1" thickBot="1" x14ac:dyDescent="0.3">
      <c r="A21" s="90" t="s">
        <v>37</v>
      </c>
      <c r="B21" s="60">
        <f t="shared" si="11"/>
        <v>0</v>
      </c>
      <c r="C21" s="59">
        <f t="shared" si="12"/>
        <v>0</v>
      </c>
      <c r="D21" s="37"/>
      <c r="E21" s="36"/>
      <c r="F21" s="63">
        <f t="shared" si="13"/>
        <v>2016</v>
      </c>
      <c r="G21" s="14"/>
      <c r="H21" s="43"/>
      <c r="I21" s="44"/>
      <c r="J21" s="44"/>
      <c r="K21" s="45"/>
      <c r="L21" s="46"/>
      <c r="M21" s="44"/>
      <c r="N21" s="44"/>
      <c r="O21" s="47"/>
      <c r="P21" s="32" t="e">
        <f t="shared" si="14"/>
        <v>#DIV/0!</v>
      </c>
      <c r="Q21" s="33" t="e">
        <f t="shared" si="14"/>
        <v>#DIV/0!</v>
      </c>
      <c r="R21" s="33" t="e">
        <f t="shared" si="14"/>
        <v>#DIV/0!</v>
      </c>
      <c r="S21" s="34" t="e">
        <f t="shared" si="14"/>
        <v>#DIV/0!</v>
      </c>
      <c r="T21" s="25">
        <f t="shared" si="3"/>
        <v>0</v>
      </c>
      <c r="U21" s="20">
        <f t="shared" si="4"/>
        <v>0</v>
      </c>
      <c r="V21" s="17">
        <f t="shared" si="5"/>
        <v>0</v>
      </c>
      <c r="W21" s="17">
        <f t="shared" si="6"/>
        <v>0</v>
      </c>
      <c r="X21" s="21">
        <f t="shared" si="7"/>
        <v>0</v>
      </c>
      <c r="Y21" s="17" t="e">
        <f t="shared" si="8"/>
        <v>#DIV/0!</v>
      </c>
      <c r="Z21" s="17" t="e">
        <f t="shared" si="9"/>
        <v>#DIV/0!</v>
      </c>
      <c r="AA21" s="17" t="e">
        <f t="shared" si="15"/>
        <v>#DIV/0!</v>
      </c>
      <c r="AB21" s="21" t="e">
        <f t="shared" si="10"/>
        <v>#DIV/0!</v>
      </c>
      <c r="AC21" s="213"/>
    </row>
    <row r="22" spans="1:29" s="1" customFormat="1" ht="30.75" hidden="1" customHeight="1" thickTop="1" thickBot="1" x14ac:dyDescent="0.3">
      <c r="A22" s="90" t="s">
        <v>38</v>
      </c>
      <c r="B22" s="60">
        <f t="shared" si="11"/>
        <v>0</v>
      </c>
      <c r="C22" s="59">
        <f t="shared" si="12"/>
        <v>0</v>
      </c>
      <c r="D22" s="37"/>
      <c r="E22" s="36"/>
      <c r="F22" s="63">
        <f t="shared" si="13"/>
        <v>2016</v>
      </c>
      <c r="G22" s="14"/>
      <c r="H22" s="43"/>
      <c r="I22" s="44"/>
      <c r="J22" s="44"/>
      <c r="K22" s="45"/>
      <c r="L22" s="46"/>
      <c r="M22" s="44"/>
      <c r="N22" s="44"/>
      <c r="O22" s="47"/>
      <c r="P22" s="32" t="e">
        <f t="shared" si="14"/>
        <v>#DIV/0!</v>
      </c>
      <c r="Q22" s="33" t="e">
        <f t="shared" si="14"/>
        <v>#DIV/0!</v>
      </c>
      <c r="R22" s="33" t="e">
        <f t="shared" si="14"/>
        <v>#DIV/0!</v>
      </c>
      <c r="S22" s="34" t="e">
        <f t="shared" si="14"/>
        <v>#DIV/0!</v>
      </c>
      <c r="T22" s="25">
        <f t="shared" si="3"/>
        <v>0</v>
      </c>
      <c r="U22" s="20">
        <f t="shared" si="4"/>
        <v>0</v>
      </c>
      <c r="V22" s="17">
        <f t="shared" si="5"/>
        <v>0</v>
      </c>
      <c r="W22" s="17">
        <f t="shared" si="6"/>
        <v>0</v>
      </c>
      <c r="X22" s="21">
        <f t="shared" si="7"/>
        <v>0</v>
      </c>
      <c r="Y22" s="17" t="e">
        <f t="shared" si="8"/>
        <v>#DIV/0!</v>
      </c>
      <c r="Z22" s="17" t="e">
        <f t="shared" si="9"/>
        <v>#DIV/0!</v>
      </c>
      <c r="AA22" s="17" t="e">
        <f t="shared" si="15"/>
        <v>#DIV/0!</v>
      </c>
      <c r="AB22" s="21" t="e">
        <f t="shared" si="10"/>
        <v>#DIV/0!</v>
      </c>
      <c r="AC22" s="213"/>
    </row>
    <row r="23" spans="1:29" s="1" customFormat="1" ht="30.75" hidden="1" customHeight="1" thickTop="1" thickBot="1" x14ac:dyDescent="0.3">
      <c r="A23" s="90" t="s">
        <v>39</v>
      </c>
      <c r="B23" s="60">
        <f t="shared" si="11"/>
        <v>0</v>
      </c>
      <c r="C23" s="59">
        <f t="shared" si="12"/>
        <v>0</v>
      </c>
      <c r="D23" s="37"/>
      <c r="E23" s="36"/>
      <c r="F23" s="63">
        <f t="shared" si="13"/>
        <v>2016</v>
      </c>
      <c r="G23" s="14"/>
      <c r="H23" s="43"/>
      <c r="I23" s="44"/>
      <c r="J23" s="44"/>
      <c r="K23" s="45"/>
      <c r="L23" s="46"/>
      <c r="M23" s="44"/>
      <c r="N23" s="44"/>
      <c r="O23" s="47"/>
      <c r="P23" s="32" t="e">
        <f t="shared" si="14"/>
        <v>#DIV/0!</v>
      </c>
      <c r="Q23" s="33" t="e">
        <f t="shared" si="14"/>
        <v>#DIV/0!</v>
      </c>
      <c r="R23" s="33" t="e">
        <f t="shared" si="14"/>
        <v>#DIV/0!</v>
      </c>
      <c r="S23" s="34" t="e">
        <f t="shared" si="14"/>
        <v>#DIV/0!</v>
      </c>
      <c r="T23" s="25">
        <f t="shared" si="3"/>
        <v>0</v>
      </c>
      <c r="U23" s="20">
        <f t="shared" si="4"/>
        <v>0</v>
      </c>
      <c r="V23" s="17">
        <f t="shared" si="5"/>
        <v>0</v>
      </c>
      <c r="W23" s="17">
        <f t="shared" si="6"/>
        <v>0</v>
      </c>
      <c r="X23" s="21">
        <f t="shared" si="7"/>
        <v>0</v>
      </c>
      <c r="Y23" s="17" t="e">
        <f t="shared" si="8"/>
        <v>#DIV/0!</v>
      </c>
      <c r="Z23" s="17" t="e">
        <f t="shared" si="9"/>
        <v>#DIV/0!</v>
      </c>
      <c r="AA23" s="17" t="e">
        <f t="shared" si="15"/>
        <v>#DIV/0!</v>
      </c>
      <c r="AB23" s="21" t="e">
        <f t="shared" si="10"/>
        <v>#DIV/0!</v>
      </c>
      <c r="AC23" s="213"/>
    </row>
    <row r="24" spans="1:29" s="1" customFormat="1" ht="30.75" hidden="1" customHeight="1" thickTop="1" thickBot="1" x14ac:dyDescent="0.3">
      <c r="A24" s="90" t="s">
        <v>40</v>
      </c>
      <c r="B24" s="60">
        <f t="shared" si="11"/>
        <v>0</v>
      </c>
      <c r="C24" s="59">
        <f t="shared" si="12"/>
        <v>0</v>
      </c>
      <c r="D24" s="37"/>
      <c r="E24" s="36"/>
      <c r="F24" s="63">
        <f t="shared" si="13"/>
        <v>2016</v>
      </c>
      <c r="G24" s="14"/>
      <c r="H24" s="43"/>
      <c r="I24" s="44"/>
      <c r="J24" s="44"/>
      <c r="K24" s="45"/>
      <c r="L24" s="46"/>
      <c r="M24" s="44"/>
      <c r="N24" s="44"/>
      <c r="O24" s="47"/>
      <c r="P24" s="32" t="e">
        <f t="shared" si="14"/>
        <v>#DIV/0!</v>
      </c>
      <c r="Q24" s="33" t="e">
        <f t="shared" si="14"/>
        <v>#DIV/0!</v>
      </c>
      <c r="R24" s="33" t="e">
        <f t="shared" si="14"/>
        <v>#DIV/0!</v>
      </c>
      <c r="S24" s="34" t="e">
        <f t="shared" si="14"/>
        <v>#DIV/0!</v>
      </c>
      <c r="T24" s="25">
        <f t="shared" si="3"/>
        <v>0</v>
      </c>
      <c r="U24" s="20">
        <f t="shared" si="4"/>
        <v>0</v>
      </c>
      <c r="V24" s="17">
        <f t="shared" si="5"/>
        <v>0</v>
      </c>
      <c r="W24" s="17">
        <f t="shared" si="6"/>
        <v>0</v>
      </c>
      <c r="X24" s="21">
        <f t="shared" si="7"/>
        <v>0</v>
      </c>
      <c r="Y24" s="17" t="e">
        <f t="shared" si="8"/>
        <v>#DIV/0!</v>
      </c>
      <c r="Z24" s="17" t="e">
        <f t="shared" si="9"/>
        <v>#DIV/0!</v>
      </c>
      <c r="AA24" s="17" t="e">
        <f t="shared" si="15"/>
        <v>#DIV/0!</v>
      </c>
      <c r="AB24" s="21" t="e">
        <f t="shared" si="10"/>
        <v>#DIV/0!</v>
      </c>
      <c r="AC24" s="213"/>
    </row>
    <row r="25" spans="1:29" s="1" customFormat="1" ht="30.75" hidden="1" customHeight="1" thickTop="1" thickBot="1" x14ac:dyDescent="0.3">
      <c r="A25" s="90" t="s">
        <v>41</v>
      </c>
      <c r="B25" s="60">
        <f t="shared" si="11"/>
        <v>0</v>
      </c>
      <c r="C25" s="59">
        <f t="shared" si="12"/>
        <v>0</v>
      </c>
      <c r="D25" s="37"/>
      <c r="E25" s="36"/>
      <c r="F25" s="63">
        <f t="shared" si="13"/>
        <v>2016</v>
      </c>
      <c r="G25" s="14"/>
      <c r="H25" s="43"/>
      <c r="I25" s="44"/>
      <c r="J25" s="44"/>
      <c r="K25" s="45"/>
      <c r="L25" s="46"/>
      <c r="M25" s="44"/>
      <c r="N25" s="44"/>
      <c r="O25" s="47"/>
      <c r="P25" s="32" t="e">
        <f t="shared" si="14"/>
        <v>#DIV/0!</v>
      </c>
      <c r="Q25" s="33" t="e">
        <f t="shared" si="14"/>
        <v>#DIV/0!</v>
      </c>
      <c r="R25" s="33" t="e">
        <f t="shared" si="14"/>
        <v>#DIV/0!</v>
      </c>
      <c r="S25" s="34" t="e">
        <f t="shared" si="14"/>
        <v>#DIV/0!</v>
      </c>
      <c r="T25" s="25">
        <f t="shared" si="3"/>
        <v>0</v>
      </c>
      <c r="U25" s="20">
        <f t="shared" si="4"/>
        <v>0</v>
      </c>
      <c r="V25" s="17">
        <f t="shared" si="5"/>
        <v>0</v>
      </c>
      <c r="W25" s="17">
        <f t="shared" si="6"/>
        <v>0</v>
      </c>
      <c r="X25" s="21">
        <f t="shared" si="7"/>
        <v>0</v>
      </c>
      <c r="Y25" s="17" t="e">
        <f t="shared" si="8"/>
        <v>#DIV/0!</v>
      </c>
      <c r="Z25" s="17" t="e">
        <f t="shared" si="9"/>
        <v>#DIV/0!</v>
      </c>
      <c r="AA25" s="17" t="e">
        <f t="shared" si="15"/>
        <v>#DIV/0!</v>
      </c>
      <c r="AB25" s="21" t="e">
        <f t="shared" si="10"/>
        <v>#DIV/0!</v>
      </c>
      <c r="AC25" s="213"/>
    </row>
    <row r="26" spans="1:29" s="1" customFormat="1" ht="30.75" hidden="1" customHeight="1" thickTop="1" thickBot="1" x14ac:dyDescent="0.3">
      <c r="A26" s="90" t="s">
        <v>42</v>
      </c>
      <c r="B26" s="60">
        <f t="shared" si="11"/>
        <v>0</v>
      </c>
      <c r="C26" s="59">
        <f t="shared" si="12"/>
        <v>0</v>
      </c>
      <c r="D26" s="37"/>
      <c r="E26" s="36"/>
      <c r="F26" s="63">
        <f t="shared" si="13"/>
        <v>2016</v>
      </c>
      <c r="G26" s="14"/>
      <c r="H26" s="43"/>
      <c r="I26" s="44"/>
      <c r="J26" s="44"/>
      <c r="K26" s="45"/>
      <c r="L26" s="46"/>
      <c r="M26" s="44"/>
      <c r="N26" s="44"/>
      <c r="O26" s="47"/>
      <c r="P26" s="32" t="e">
        <f t="shared" si="14"/>
        <v>#DIV/0!</v>
      </c>
      <c r="Q26" s="33" t="e">
        <f t="shared" si="14"/>
        <v>#DIV/0!</v>
      </c>
      <c r="R26" s="33" t="e">
        <f t="shared" si="14"/>
        <v>#DIV/0!</v>
      </c>
      <c r="S26" s="34" t="e">
        <f t="shared" si="14"/>
        <v>#DIV/0!</v>
      </c>
      <c r="T26" s="25">
        <f t="shared" si="3"/>
        <v>0</v>
      </c>
      <c r="U26" s="20">
        <f t="shared" si="4"/>
        <v>0</v>
      </c>
      <c r="V26" s="17">
        <f t="shared" si="5"/>
        <v>0</v>
      </c>
      <c r="W26" s="17">
        <f t="shared" si="6"/>
        <v>0</v>
      </c>
      <c r="X26" s="21">
        <f t="shared" si="7"/>
        <v>0</v>
      </c>
      <c r="Y26" s="17" t="e">
        <f t="shared" si="8"/>
        <v>#DIV/0!</v>
      </c>
      <c r="Z26" s="17" t="e">
        <f t="shared" si="9"/>
        <v>#DIV/0!</v>
      </c>
      <c r="AA26" s="17" t="e">
        <f t="shared" si="15"/>
        <v>#DIV/0!</v>
      </c>
      <c r="AB26" s="21" t="e">
        <f t="shared" si="10"/>
        <v>#DIV/0!</v>
      </c>
      <c r="AC26" s="213"/>
    </row>
    <row r="27" spans="1:29" s="1" customFormat="1" ht="30.75" hidden="1" customHeight="1" thickTop="1" thickBot="1" x14ac:dyDescent="0.3">
      <c r="A27" s="90" t="s">
        <v>43</v>
      </c>
      <c r="B27" s="60">
        <f t="shared" si="11"/>
        <v>0</v>
      </c>
      <c r="C27" s="59">
        <f t="shared" si="12"/>
        <v>0</v>
      </c>
      <c r="D27" s="37"/>
      <c r="E27" s="36"/>
      <c r="F27" s="63">
        <f t="shared" si="13"/>
        <v>2016</v>
      </c>
      <c r="G27" s="14"/>
      <c r="H27" s="43"/>
      <c r="I27" s="44"/>
      <c r="J27" s="44"/>
      <c r="K27" s="45"/>
      <c r="L27" s="46"/>
      <c r="M27" s="44"/>
      <c r="N27" s="44"/>
      <c r="O27" s="47"/>
      <c r="P27" s="32" t="e">
        <f t="shared" si="14"/>
        <v>#DIV/0!</v>
      </c>
      <c r="Q27" s="33" t="e">
        <f t="shared" si="14"/>
        <v>#DIV/0!</v>
      </c>
      <c r="R27" s="33" t="e">
        <f t="shared" si="14"/>
        <v>#DIV/0!</v>
      </c>
      <c r="S27" s="34" t="e">
        <f t="shared" si="14"/>
        <v>#DIV/0!</v>
      </c>
      <c r="T27" s="25">
        <f t="shared" si="3"/>
        <v>0</v>
      </c>
      <c r="U27" s="20">
        <f t="shared" si="4"/>
        <v>0</v>
      </c>
      <c r="V27" s="17">
        <f t="shared" si="5"/>
        <v>0</v>
      </c>
      <c r="W27" s="17">
        <f t="shared" si="6"/>
        <v>0</v>
      </c>
      <c r="X27" s="21">
        <f t="shared" si="7"/>
        <v>0</v>
      </c>
      <c r="Y27" s="17" t="e">
        <f t="shared" si="8"/>
        <v>#DIV/0!</v>
      </c>
      <c r="Z27" s="17" t="e">
        <f t="shared" si="9"/>
        <v>#DIV/0!</v>
      </c>
      <c r="AA27" s="17" t="e">
        <f t="shared" si="15"/>
        <v>#DIV/0!</v>
      </c>
      <c r="AB27" s="21" t="e">
        <f t="shared" si="10"/>
        <v>#DIV/0!</v>
      </c>
      <c r="AC27" s="213"/>
    </row>
    <row r="28" spans="1:29" s="1" customFormat="1" ht="30.75" hidden="1" customHeight="1" thickTop="1" thickBot="1" x14ac:dyDescent="0.3">
      <c r="A28" s="90" t="s">
        <v>44</v>
      </c>
      <c r="B28" s="60">
        <f t="shared" si="11"/>
        <v>0</v>
      </c>
      <c r="C28" s="59">
        <f t="shared" si="12"/>
        <v>0</v>
      </c>
      <c r="D28" s="37"/>
      <c r="E28" s="36"/>
      <c r="F28" s="63">
        <f t="shared" si="13"/>
        <v>2016</v>
      </c>
      <c r="G28" s="14"/>
      <c r="H28" s="43"/>
      <c r="I28" s="44"/>
      <c r="J28" s="44"/>
      <c r="K28" s="45"/>
      <c r="L28" s="46"/>
      <c r="M28" s="44"/>
      <c r="N28" s="44"/>
      <c r="O28" s="47"/>
      <c r="P28" s="32" t="e">
        <f t="shared" si="14"/>
        <v>#DIV/0!</v>
      </c>
      <c r="Q28" s="33" t="e">
        <f t="shared" si="14"/>
        <v>#DIV/0!</v>
      </c>
      <c r="R28" s="33" t="e">
        <f t="shared" si="14"/>
        <v>#DIV/0!</v>
      </c>
      <c r="S28" s="34" t="e">
        <f t="shared" si="14"/>
        <v>#DIV/0!</v>
      </c>
      <c r="T28" s="25">
        <f t="shared" si="3"/>
        <v>0</v>
      </c>
      <c r="U28" s="20">
        <f t="shared" si="4"/>
        <v>0</v>
      </c>
      <c r="V28" s="17">
        <f t="shared" si="5"/>
        <v>0</v>
      </c>
      <c r="W28" s="17">
        <f t="shared" si="6"/>
        <v>0</v>
      </c>
      <c r="X28" s="21">
        <f t="shared" si="7"/>
        <v>0</v>
      </c>
      <c r="Y28" s="17" t="e">
        <f t="shared" si="8"/>
        <v>#DIV/0!</v>
      </c>
      <c r="Z28" s="17" t="e">
        <f t="shared" si="9"/>
        <v>#DIV/0!</v>
      </c>
      <c r="AA28" s="17" t="e">
        <f t="shared" si="15"/>
        <v>#DIV/0!</v>
      </c>
      <c r="AB28" s="21" t="e">
        <f t="shared" si="10"/>
        <v>#DIV/0!</v>
      </c>
      <c r="AC28" s="213"/>
    </row>
    <row r="29" spans="1:29" s="1" customFormat="1" ht="30.75" hidden="1" customHeight="1" thickTop="1" thickBot="1" x14ac:dyDescent="0.3">
      <c r="A29" s="90" t="s">
        <v>45</v>
      </c>
      <c r="B29" s="60">
        <f t="shared" si="11"/>
        <v>0</v>
      </c>
      <c r="C29" s="59">
        <f t="shared" si="12"/>
        <v>0</v>
      </c>
      <c r="D29" s="37"/>
      <c r="E29" s="36"/>
      <c r="F29" s="63">
        <f t="shared" si="13"/>
        <v>2016</v>
      </c>
      <c r="G29" s="14"/>
      <c r="H29" s="43"/>
      <c r="I29" s="44"/>
      <c r="J29" s="44"/>
      <c r="K29" s="45"/>
      <c r="L29" s="46"/>
      <c r="M29" s="44"/>
      <c r="N29" s="44"/>
      <c r="O29" s="47"/>
      <c r="P29" s="32" t="e">
        <f t="shared" si="14"/>
        <v>#DIV/0!</v>
      </c>
      <c r="Q29" s="33" t="e">
        <f t="shared" si="14"/>
        <v>#DIV/0!</v>
      </c>
      <c r="R29" s="33" t="e">
        <f t="shared" si="14"/>
        <v>#DIV/0!</v>
      </c>
      <c r="S29" s="34" t="e">
        <f t="shared" si="14"/>
        <v>#DIV/0!</v>
      </c>
      <c r="T29" s="25">
        <f t="shared" si="3"/>
        <v>0</v>
      </c>
      <c r="U29" s="20">
        <f t="shared" si="4"/>
        <v>0</v>
      </c>
      <c r="V29" s="17">
        <f t="shared" si="5"/>
        <v>0</v>
      </c>
      <c r="W29" s="17">
        <f t="shared" si="6"/>
        <v>0</v>
      </c>
      <c r="X29" s="21">
        <f t="shared" si="7"/>
        <v>0</v>
      </c>
      <c r="Y29" s="17" t="e">
        <f t="shared" si="8"/>
        <v>#DIV/0!</v>
      </c>
      <c r="Z29" s="17" t="e">
        <f t="shared" si="9"/>
        <v>#DIV/0!</v>
      </c>
      <c r="AA29" s="17" t="e">
        <f t="shared" si="15"/>
        <v>#DIV/0!</v>
      </c>
      <c r="AB29" s="21" t="e">
        <f t="shared" si="10"/>
        <v>#DIV/0!</v>
      </c>
      <c r="AC29" s="213"/>
    </row>
    <row r="30" spans="1:29" s="1" customFormat="1" ht="30.75" hidden="1" customHeight="1" thickTop="1" thickBot="1" x14ac:dyDescent="0.3">
      <c r="A30" s="90" t="s">
        <v>46</v>
      </c>
      <c r="B30" s="60">
        <f t="shared" si="11"/>
        <v>0</v>
      </c>
      <c r="C30" s="59">
        <f t="shared" si="12"/>
        <v>0</v>
      </c>
      <c r="D30" s="37"/>
      <c r="E30" s="36"/>
      <c r="F30" s="63">
        <f t="shared" si="13"/>
        <v>2016</v>
      </c>
      <c r="G30" s="14"/>
      <c r="H30" s="43"/>
      <c r="I30" s="44"/>
      <c r="J30" s="44"/>
      <c r="K30" s="45"/>
      <c r="L30" s="46"/>
      <c r="M30" s="44"/>
      <c r="N30" s="44"/>
      <c r="O30" s="47"/>
      <c r="P30" s="32" t="e">
        <f t="shared" si="14"/>
        <v>#DIV/0!</v>
      </c>
      <c r="Q30" s="33" t="e">
        <f t="shared" si="14"/>
        <v>#DIV/0!</v>
      </c>
      <c r="R30" s="33" t="e">
        <f t="shared" si="14"/>
        <v>#DIV/0!</v>
      </c>
      <c r="S30" s="34" t="e">
        <f t="shared" si="14"/>
        <v>#DIV/0!</v>
      </c>
      <c r="T30" s="25">
        <f t="shared" si="3"/>
        <v>0</v>
      </c>
      <c r="U30" s="20">
        <f t="shared" si="4"/>
        <v>0</v>
      </c>
      <c r="V30" s="17">
        <f t="shared" si="5"/>
        <v>0</v>
      </c>
      <c r="W30" s="17">
        <f t="shared" si="6"/>
        <v>0</v>
      </c>
      <c r="X30" s="21">
        <f t="shared" si="7"/>
        <v>0</v>
      </c>
      <c r="Y30" s="17" t="e">
        <f t="shared" si="8"/>
        <v>#DIV/0!</v>
      </c>
      <c r="Z30" s="17" t="e">
        <f t="shared" si="9"/>
        <v>#DIV/0!</v>
      </c>
      <c r="AA30" s="17" t="e">
        <f t="shared" si="15"/>
        <v>#DIV/0!</v>
      </c>
      <c r="AB30" s="21" t="e">
        <f t="shared" si="10"/>
        <v>#DIV/0!</v>
      </c>
      <c r="AC30" s="213"/>
    </row>
    <row r="31" spans="1:29" s="1" customFormat="1" ht="30.75" hidden="1" customHeight="1" thickTop="1" thickBot="1" x14ac:dyDescent="0.3">
      <c r="A31" s="90" t="s">
        <v>47</v>
      </c>
      <c r="B31" s="60">
        <f t="shared" si="11"/>
        <v>0</v>
      </c>
      <c r="C31" s="59">
        <f t="shared" si="12"/>
        <v>0</v>
      </c>
      <c r="D31" s="37"/>
      <c r="E31" s="36"/>
      <c r="F31" s="63">
        <f t="shared" si="13"/>
        <v>2016</v>
      </c>
      <c r="G31" s="14"/>
      <c r="H31" s="43"/>
      <c r="I31" s="44"/>
      <c r="J31" s="44"/>
      <c r="K31" s="45"/>
      <c r="L31" s="46"/>
      <c r="M31" s="44"/>
      <c r="N31" s="44"/>
      <c r="O31" s="47"/>
      <c r="P31" s="32" t="e">
        <f t="shared" si="14"/>
        <v>#DIV/0!</v>
      </c>
      <c r="Q31" s="33" t="e">
        <f t="shared" si="14"/>
        <v>#DIV/0!</v>
      </c>
      <c r="R31" s="33" t="e">
        <f t="shared" si="14"/>
        <v>#DIV/0!</v>
      </c>
      <c r="S31" s="34" t="e">
        <f t="shared" si="14"/>
        <v>#DIV/0!</v>
      </c>
      <c r="T31" s="25">
        <f t="shared" si="3"/>
        <v>0</v>
      </c>
      <c r="U31" s="20">
        <f t="shared" si="4"/>
        <v>0</v>
      </c>
      <c r="V31" s="17">
        <f t="shared" si="5"/>
        <v>0</v>
      </c>
      <c r="W31" s="17">
        <f t="shared" si="6"/>
        <v>0</v>
      </c>
      <c r="X31" s="21">
        <f t="shared" si="7"/>
        <v>0</v>
      </c>
      <c r="Y31" s="17" t="e">
        <f t="shared" si="8"/>
        <v>#DIV/0!</v>
      </c>
      <c r="Z31" s="17" t="e">
        <f t="shared" si="9"/>
        <v>#DIV/0!</v>
      </c>
      <c r="AA31" s="17" t="e">
        <f t="shared" si="15"/>
        <v>#DIV/0!</v>
      </c>
      <c r="AB31" s="21" t="e">
        <f t="shared" si="10"/>
        <v>#DIV/0!</v>
      </c>
      <c r="AC31" s="213"/>
    </row>
    <row r="32" spans="1:29" s="1" customFormat="1" ht="30.75" hidden="1" customHeight="1" thickTop="1" thickBot="1" x14ac:dyDescent="0.3">
      <c r="A32" s="90" t="s">
        <v>48</v>
      </c>
      <c r="B32" s="60">
        <f t="shared" si="11"/>
        <v>0</v>
      </c>
      <c r="C32" s="59">
        <f t="shared" si="12"/>
        <v>0</v>
      </c>
      <c r="D32" s="37"/>
      <c r="E32" s="36"/>
      <c r="F32" s="63">
        <f t="shared" si="13"/>
        <v>2016</v>
      </c>
      <c r="G32" s="14"/>
      <c r="H32" s="43"/>
      <c r="I32" s="44"/>
      <c r="J32" s="44"/>
      <c r="K32" s="45"/>
      <c r="L32" s="46"/>
      <c r="M32" s="44"/>
      <c r="N32" s="44"/>
      <c r="O32" s="47"/>
      <c r="P32" s="32" t="e">
        <f t="shared" si="14"/>
        <v>#DIV/0!</v>
      </c>
      <c r="Q32" s="33" t="e">
        <f t="shared" si="14"/>
        <v>#DIV/0!</v>
      </c>
      <c r="R32" s="33" t="e">
        <f t="shared" si="14"/>
        <v>#DIV/0!</v>
      </c>
      <c r="S32" s="34" t="e">
        <f t="shared" si="14"/>
        <v>#DIV/0!</v>
      </c>
      <c r="T32" s="25">
        <f t="shared" si="3"/>
        <v>0</v>
      </c>
      <c r="U32" s="20">
        <f t="shared" si="4"/>
        <v>0</v>
      </c>
      <c r="V32" s="17">
        <f t="shared" si="5"/>
        <v>0</v>
      </c>
      <c r="W32" s="17">
        <f t="shared" si="6"/>
        <v>0</v>
      </c>
      <c r="X32" s="21">
        <f t="shared" si="7"/>
        <v>0</v>
      </c>
      <c r="Y32" s="17" t="e">
        <f t="shared" si="8"/>
        <v>#DIV/0!</v>
      </c>
      <c r="Z32" s="17" t="e">
        <f t="shared" si="9"/>
        <v>#DIV/0!</v>
      </c>
      <c r="AA32" s="17" t="e">
        <f t="shared" si="15"/>
        <v>#DIV/0!</v>
      </c>
      <c r="AB32" s="21" t="e">
        <f t="shared" si="10"/>
        <v>#DIV/0!</v>
      </c>
      <c r="AC32" s="213"/>
    </row>
    <row r="33" spans="1:29" s="1" customFormat="1" ht="30.75" hidden="1" customHeight="1" thickTop="1" thickBot="1" x14ac:dyDescent="0.3">
      <c r="A33" s="90" t="s">
        <v>49</v>
      </c>
      <c r="B33" s="60">
        <f t="shared" si="11"/>
        <v>0</v>
      </c>
      <c r="C33" s="59">
        <f t="shared" si="12"/>
        <v>0</v>
      </c>
      <c r="D33" s="37"/>
      <c r="E33" s="36"/>
      <c r="F33" s="63">
        <f t="shared" si="13"/>
        <v>2016</v>
      </c>
      <c r="G33" s="14"/>
      <c r="H33" s="43"/>
      <c r="I33" s="44"/>
      <c r="J33" s="44"/>
      <c r="K33" s="45"/>
      <c r="L33" s="46"/>
      <c r="M33" s="44"/>
      <c r="N33" s="44"/>
      <c r="O33" s="47"/>
      <c r="P33" s="32" t="e">
        <f t="shared" si="14"/>
        <v>#DIV/0!</v>
      </c>
      <c r="Q33" s="33" t="e">
        <f t="shared" si="14"/>
        <v>#DIV/0!</v>
      </c>
      <c r="R33" s="33" t="e">
        <f t="shared" si="14"/>
        <v>#DIV/0!</v>
      </c>
      <c r="S33" s="34" t="e">
        <f t="shared" si="14"/>
        <v>#DIV/0!</v>
      </c>
      <c r="T33" s="25">
        <f t="shared" si="3"/>
        <v>0</v>
      </c>
      <c r="U33" s="20">
        <f t="shared" si="4"/>
        <v>0</v>
      </c>
      <c r="V33" s="17">
        <f t="shared" si="5"/>
        <v>0</v>
      </c>
      <c r="W33" s="17">
        <f t="shared" si="6"/>
        <v>0</v>
      </c>
      <c r="X33" s="21">
        <f t="shared" si="7"/>
        <v>0</v>
      </c>
      <c r="Y33" s="17" t="e">
        <f t="shared" si="8"/>
        <v>#DIV/0!</v>
      </c>
      <c r="Z33" s="17" t="e">
        <f t="shared" si="9"/>
        <v>#DIV/0!</v>
      </c>
      <c r="AA33" s="17" t="e">
        <f t="shared" si="15"/>
        <v>#DIV/0!</v>
      </c>
      <c r="AB33" s="21" t="e">
        <f t="shared" si="10"/>
        <v>#DIV/0!</v>
      </c>
      <c r="AC33" s="213"/>
    </row>
    <row r="34" spans="1:29" s="1" customFormat="1" ht="30.75" hidden="1" customHeight="1" thickTop="1" thickBot="1" x14ac:dyDescent="0.3">
      <c r="A34" s="90" t="s">
        <v>50</v>
      </c>
      <c r="B34" s="60">
        <f t="shared" si="11"/>
        <v>0</v>
      </c>
      <c r="C34" s="59">
        <f t="shared" si="12"/>
        <v>0</v>
      </c>
      <c r="D34" s="37"/>
      <c r="E34" s="36"/>
      <c r="F34" s="63">
        <f t="shared" si="13"/>
        <v>2016</v>
      </c>
      <c r="G34" s="14"/>
      <c r="H34" s="43"/>
      <c r="I34" s="44"/>
      <c r="J34" s="44"/>
      <c r="K34" s="45"/>
      <c r="L34" s="46"/>
      <c r="M34" s="44"/>
      <c r="N34" s="44"/>
      <c r="O34" s="47"/>
      <c r="P34" s="32" t="e">
        <f t="shared" si="14"/>
        <v>#DIV/0!</v>
      </c>
      <c r="Q34" s="33" t="e">
        <f t="shared" si="14"/>
        <v>#DIV/0!</v>
      </c>
      <c r="R34" s="33" t="e">
        <f t="shared" si="14"/>
        <v>#DIV/0!</v>
      </c>
      <c r="S34" s="34" t="e">
        <f t="shared" si="14"/>
        <v>#DIV/0!</v>
      </c>
      <c r="T34" s="25">
        <f t="shared" si="3"/>
        <v>0</v>
      </c>
      <c r="U34" s="20">
        <f t="shared" si="4"/>
        <v>0</v>
      </c>
      <c r="V34" s="17">
        <f t="shared" si="5"/>
        <v>0</v>
      </c>
      <c r="W34" s="17">
        <f t="shared" si="6"/>
        <v>0</v>
      </c>
      <c r="X34" s="21">
        <f t="shared" si="7"/>
        <v>0</v>
      </c>
      <c r="Y34" s="17" t="e">
        <f t="shared" si="8"/>
        <v>#DIV/0!</v>
      </c>
      <c r="Z34" s="17" t="e">
        <f t="shared" si="9"/>
        <v>#DIV/0!</v>
      </c>
      <c r="AA34" s="17" t="e">
        <f t="shared" si="15"/>
        <v>#DIV/0!</v>
      </c>
      <c r="AB34" s="21" t="e">
        <f t="shared" si="10"/>
        <v>#DIV/0!</v>
      </c>
      <c r="AC34" s="213"/>
    </row>
    <row r="35" spans="1:29" s="1" customFormat="1" ht="30.75" hidden="1" customHeight="1" thickTop="1" thickBot="1" x14ac:dyDescent="0.3">
      <c r="A35" s="90" t="s">
        <v>51</v>
      </c>
      <c r="B35" s="60">
        <f t="shared" si="11"/>
        <v>0</v>
      </c>
      <c r="C35" s="59">
        <f t="shared" si="12"/>
        <v>0</v>
      </c>
      <c r="D35" s="37"/>
      <c r="E35" s="36"/>
      <c r="F35" s="63">
        <f t="shared" si="13"/>
        <v>2016</v>
      </c>
      <c r="G35" s="14"/>
      <c r="H35" s="43"/>
      <c r="I35" s="44"/>
      <c r="J35" s="44"/>
      <c r="K35" s="45"/>
      <c r="L35" s="46"/>
      <c r="M35" s="44"/>
      <c r="N35" s="44"/>
      <c r="O35" s="47"/>
      <c r="P35" s="32" t="e">
        <f t="shared" si="14"/>
        <v>#DIV/0!</v>
      </c>
      <c r="Q35" s="33" t="e">
        <f t="shared" si="14"/>
        <v>#DIV/0!</v>
      </c>
      <c r="R35" s="33" t="e">
        <f t="shared" si="14"/>
        <v>#DIV/0!</v>
      </c>
      <c r="S35" s="34" t="e">
        <f t="shared" si="14"/>
        <v>#DIV/0!</v>
      </c>
      <c r="T35" s="25">
        <f t="shared" si="3"/>
        <v>0</v>
      </c>
      <c r="U35" s="20">
        <f t="shared" si="4"/>
        <v>0</v>
      </c>
      <c r="V35" s="17">
        <f t="shared" si="5"/>
        <v>0</v>
      </c>
      <c r="W35" s="17">
        <f t="shared" si="6"/>
        <v>0</v>
      </c>
      <c r="X35" s="21">
        <f t="shared" si="7"/>
        <v>0</v>
      </c>
      <c r="Y35" s="17" t="e">
        <f t="shared" si="8"/>
        <v>#DIV/0!</v>
      </c>
      <c r="Z35" s="17" t="e">
        <f t="shared" si="9"/>
        <v>#DIV/0!</v>
      </c>
      <c r="AA35" s="17" t="e">
        <f t="shared" si="15"/>
        <v>#DIV/0!</v>
      </c>
      <c r="AB35" s="21" t="e">
        <f t="shared" si="10"/>
        <v>#DIV/0!</v>
      </c>
      <c r="AC35" s="213"/>
    </row>
    <row r="36" spans="1:29" s="1" customFormat="1" ht="30.75" hidden="1" customHeight="1" thickTop="1" thickBot="1" x14ac:dyDescent="0.3">
      <c r="A36" s="90" t="s">
        <v>52</v>
      </c>
      <c r="B36" s="60">
        <f t="shared" si="11"/>
        <v>0</v>
      </c>
      <c r="C36" s="59">
        <f t="shared" si="12"/>
        <v>0</v>
      </c>
      <c r="D36" s="37"/>
      <c r="E36" s="36"/>
      <c r="F36" s="63">
        <f t="shared" si="13"/>
        <v>2016</v>
      </c>
      <c r="G36" s="14"/>
      <c r="H36" s="43"/>
      <c r="I36" s="44"/>
      <c r="J36" s="44"/>
      <c r="K36" s="45"/>
      <c r="L36" s="46"/>
      <c r="M36" s="44"/>
      <c r="N36" s="44"/>
      <c r="O36" s="47"/>
      <c r="P36" s="32" t="e">
        <f t="shared" si="14"/>
        <v>#DIV/0!</v>
      </c>
      <c r="Q36" s="33" t="e">
        <f t="shared" si="14"/>
        <v>#DIV/0!</v>
      </c>
      <c r="R36" s="33" t="e">
        <f t="shared" si="14"/>
        <v>#DIV/0!</v>
      </c>
      <c r="S36" s="34" t="e">
        <f t="shared" si="14"/>
        <v>#DIV/0!</v>
      </c>
      <c r="T36" s="25">
        <f t="shared" si="3"/>
        <v>0</v>
      </c>
      <c r="U36" s="20">
        <f t="shared" si="4"/>
        <v>0</v>
      </c>
      <c r="V36" s="17">
        <f t="shared" si="5"/>
        <v>0</v>
      </c>
      <c r="W36" s="17">
        <f t="shared" si="6"/>
        <v>0</v>
      </c>
      <c r="X36" s="21">
        <f t="shared" si="7"/>
        <v>0</v>
      </c>
      <c r="Y36" s="17" t="e">
        <f t="shared" si="8"/>
        <v>#DIV/0!</v>
      </c>
      <c r="Z36" s="17" t="e">
        <f t="shared" si="9"/>
        <v>#DIV/0!</v>
      </c>
      <c r="AA36" s="17" t="e">
        <f t="shared" si="15"/>
        <v>#DIV/0!</v>
      </c>
      <c r="AB36" s="21" t="e">
        <f t="shared" si="10"/>
        <v>#DIV/0!</v>
      </c>
      <c r="AC36" s="213"/>
    </row>
    <row r="37" spans="1:29" s="1" customFormat="1" ht="30.75" hidden="1" customHeight="1" thickTop="1" thickBot="1" x14ac:dyDescent="0.3">
      <c r="A37" s="90" t="s">
        <v>53</v>
      </c>
      <c r="B37" s="60">
        <f t="shared" si="11"/>
        <v>0</v>
      </c>
      <c r="C37" s="59">
        <f t="shared" si="12"/>
        <v>0</v>
      </c>
      <c r="D37" s="37"/>
      <c r="E37" s="36"/>
      <c r="F37" s="63">
        <f t="shared" si="13"/>
        <v>2016</v>
      </c>
      <c r="G37" s="14"/>
      <c r="H37" s="43"/>
      <c r="I37" s="44"/>
      <c r="J37" s="44"/>
      <c r="K37" s="45"/>
      <c r="L37" s="46"/>
      <c r="M37" s="44"/>
      <c r="N37" s="44"/>
      <c r="O37" s="47"/>
      <c r="P37" s="32" t="e">
        <f t="shared" si="14"/>
        <v>#DIV/0!</v>
      </c>
      <c r="Q37" s="33" t="e">
        <f t="shared" si="14"/>
        <v>#DIV/0!</v>
      </c>
      <c r="R37" s="33" t="e">
        <f t="shared" si="14"/>
        <v>#DIV/0!</v>
      </c>
      <c r="S37" s="34" t="e">
        <f t="shared" si="14"/>
        <v>#DIV/0!</v>
      </c>
      <c r="T37" s="25">
        <f t="shared" si="3"/>
        <v>0</v>
      </c>
      <c r="U37" s="20">
        <f t="shared" si="4"/>
        <v>0</v>
      </c>
      <c r="V37" s="17">
        <f t="shared" si="5"/>
        <v>0</v>
      </c>
      <c r="W37" s="17">
        <f t="shared" si="6"/>
        <v>0</v>
      </c>
      <c r="X37" s="21">
        <f t="shared" si="7"/>
        <v>0</v>
      </c>
      <c r="Y37" s="17" t="e">
        <f t="shared" si="8"/>
        <v>#DIV/0!</v>
      </c>
      <c r="Z37" s="17" t="e">
        <f t="shared" si="9"/>
        <v>#DIV/0!</v>
      </c>
      <c r="AA37" s="17" t="e">
        <f t="shared" si="15"/>
        <v>#DIV/0!</v>
      </c>
      <c r="AB37" s="21" t="e">
        <f t="shared" si="10"/>
        <v>#DIV/0!</v>
      </c>
      <c r="AC37" s="213"/>
    </row>
    <row r="38" spans="1:29" s="1" customFormat="1" ht="30.75" hidden="1" customHeight="1" thickTop="1" thickBot="1" x14ac:dyDescent="0.3">
      <c r="A38" s="90" t="s">
        <v>54</v>
      </c>
      <c r="B38" s="60">
        <f t="shared" si="11"/>
        <v>0</v>
      </c>
      <c r="C38" s="59">
        <f t="shared" si="12"/>
        <v>0</v>
      </c>
      <c r="D38" s="37"/>
      <c r="E38" s="36"/>
      <c r="F38" s="63">
        <f t="shared" si="13"/>
        <v>2016</v>
      </c>
      <c r="G38" s="14"/>
      <c r="H38" s="43"/>
      <c r="I38" s="44"/>
      <c r="J38" s="44"/>
      <c r="K38" s="45"/>
      <c r="L38" s="46"/>
      <c r="M38" s="44"/>
      <c r="N38" s="44"/>
      <c r="O38" s="47"/>
      <c r="P38" s="32" t="e">
        <f t="shared" si="14"/>
        <v>#DIV/0!</v>
      </c>
      <c r="Q38" s="33" t="e">
        <f t="shared" si="14"/>
        <v>#DIV/0!</v>
      </c>
      <c r="R38" s="33" t="e">
        <f t="shared" si="14"/>
        <v>#DIV/0!</v>
      </c>
      <c r="S38" s="34" t="e">
        <f t="shared" si="14"/>
        <v>#DIV/0!</v>
      </c>
      <c r="T38" s="25">
        <f t="shared" si="3"/>
        <v>0</v>
      </c>
      <c r="U38" s="20">
        <f t="shared" si="4"/>
        <v>0</v>
      </c>
      <c r="V38" s="17">
        <f t="shared" si="5"/>
        <v>0</v>
      </c>
      <c r="W38" s="17">
        <f t="shared" si="6"/>
        <v>0</v>
      </c>
      <c r="X38" s="21">
        <f t="shared" si="7"/>
        <v>0</v>
      </c>
      <c r="Y38" s="17" t="e">
        <f t="shared" si="8"/>
        <v>#DIV/0!</v>
      </c>
      <c r="Z38" s="17" t="e">
        <f t="shared" si="9"/>
        <v>#DIV/0!</v>
      </c>
      <c r="AA38" s="17" t="e">
        <f t="shared" si="15"/>
        <v>#DIV/0!</v>
      </c>
      <c r="AB38" s="21" t="e">
        <f t="shared" si="10"/>
        <v>#DIV/0!</v>
      </c>
      <c r="AC38" s="213"/>
    </row>
    <row r="39" spans="1:29" s="1" customFormat="1" ht="30.75" hidden="1" customHeight="1" thickTop="1" thickBot="1" x14ac:dyDescent="0.3">
      <c r="A39" s="90" t="s">
        <v>55</v>
      </c>
      <c r="B39" s="60">
        <f t="shared" si="11"/>
        <v>0</v>
      </c>
      <c r="C39" s="59">
        <f t="shared" si="12"/>
        <v>0</v>
      </c>
      <c r="D39" s="37"/>
      <c r="E39" s="36"/>
      <c r="F39" s="63">
        <f t="shared" si="13"/>
        <v>2016</v>
      </c>
      <c r="G39" s="14"/>
      <c r="H39" s="43"/>
      <c r="I39" s="44"/>
      <c r="J39" s="44"/>
      <c r="K39" s="45"/>
      <c r="L39" s="46"/>
      <c r="M39" s="44"/>
      <c r="N39" s="44"/>
      <c r="O39" s="47"/>
      <c r="P39" s="32" t="e">
        <f t="shared" si="14"/>
        <v>#DIV/0!</v>
      </c>
      <c r="Q39" s="33" t="e">
        <f t="shared" si="14"/>
        <v>#DIV/0!</v>
      </c>
      <c r="R39" s="33" t="e">
        <f t="shared" si="14"/>
        <v>#DIV/0!</v>
      </c>
      <c r="S39" s="34" t="e">
        <f t="shared" si="14"/>
        <v>#DIV/0!</v>
      </c>
      <c r="T39" s="25">
        <f t="shared" si="3"/>
        <v>0</v>
      </c>
      <c r="U39" s="20">
        <f t="shared" si="4"/>
        <v>0</v>
      </c>
      <c r="V39" s="17">
        <f t="shared" si="5"/>
        <v>0</v>
      </c>
      <c r="W39" s="17">
        <f t="shared" si="6"/>
        <v>0</v>
      </c>
      <c r="X39" s="21">
        <f t="shared" si="7"/>
        <v>0</v>
      </c>
      <c r="Y39" s="17" t="e">
        <f t="shared" si="8"/>
        <v>#DIV/0!</v>
      </c>
      <c r="Z39" s="17" t="e">
        <f t="shared" si="9"/>
        <v>#DIV/0!</v>
      </c>
      <c r="AA39" s="17" t="e">
        <f t="shared" si="15"/>
        <v>#DIV/0!</v>
      </c>
      <c r="AB39" s="21" t="e">
        <f t="shared" si="10"/>
        <v>#DIV/0!</v>
      </c>
      <c r="AC39" s="213"/>
    </row>
    <row r="40" spans="1:29" s="1" customFormat="1" ht="30.75" hidden="1" customHeight="1" thickTop="1" thickBot="1" x14ac:dyDescent="0.3">
      <c r="A40" s="90" t="s">
        <v>56</v>
      </c>
      <c r="B40" s="60">
        <f t="shared" si="11"/>
        <v>0</v>
      </c>
      <c r="C40" s="59">
        <f t="shared" si="12"/>
        <v>0</v>
      </c>
      <c r="D40" s="37"/>
      <c r="E40" s="36"/>
      <c r="F40" s="63">
        <f t="shared" si="13"/>
        <v>2016</v>
      </c>
      <c r="G40" s="14"/>
      <c r="H40" s="43"/>
      <c r="I40" s="44"/>
      <c r="J40" s="44"/>
      <c r="K40" s="45"/>
      <c r="L40" s="46"/>
      <c r="M40" s="44"/>
      <c r="N40" s="44"/>
      <c r="O40" s="47"/>
      <c r="P40" s="32" t="e">
        <f t="shared" si="14"/>
        <v>#DIV/0!</v>
      </c>
      <c r="Q40" s="33" t="e">
        <f t="shared" si="14"/>
        <v>#DIV/0!</v>
      </c>
      <c r="R40" s="33" t="e">
        <f t="shared" si="14"/>
        <v>#DIV/0!</v>
      </c>
      <c r="S40" s="34" t="e">
        <f t="shared" si="14"/>
        <v>#DIV/0!</v>
      </c>
      <c r="T40" s="25">
        <f t="shared" si="3"/>
        <v>0</v>
      </c>
      <c r="U40" s="20">
        <f t="shared" si="4"/>
        <v>0</v>
      </c>
      <c r="V40" s="17">
        <f t="shared" si="5"/>
        <v>0</v>
      </c>
      <c r="W40" s="17">
        <f t="shared" si="6"/>
        <v>0</v>
      </c>
      <c r="X40" s="21">
        <f t="shared" si="7"/>
        <v>0</v>
      </c>
      <c r="Y40" s="17" t="e">
        <f t="shared" si="8"/>
        <v>#DIV/0!</v>
      </c>
      <c r="Z40" s="17" t="e">
        <f t="shared" si="9"/>
        <v>#DIV/0!</v>
      </c>
      <c r="AA40" s="17" t="e">
        <f t="shared" si="15"/>
        <v>#DIV/0!</v>
      </c>
      <c r="AB40" s="21" t="e">
        <f t="shared" si="10"/>
        <v>#DIV/0!</v>
      </c>
      <c r="AC40" s="213"/>
    </row>
    <row r="41" spans="1:29" s="1" customFormat="1" ht="30.75" hidden="1" customHeight="1" thickTop="1" thickBot="1" x14ac:dyDescent="0.3">
      <c r="A41" s="90" t="s">
        <v>57</v>
      </c>
      <c r="B41" s="60">
        <f t="shared" si="11"/>
        <v>0</v>
      </c>
      <c r="C41" s="59">
        <f t="shared" si="12"/>
        <v>0</v>
      </c>
      <c r="D41" s="37"/>
      <c r="E41" s="36"/>
      <c r="F41" s="63">
        <f t="shared" si="13"/>
        <v>2016</v>
      </c>
      <c r="G41" s="14"/>
      <c r="H41" s="43"/>
      <c r="I41" s="44"/>
      <c r="J41" s="44"/>
      <c r="K41" s="45"/>
      <c r="L41" s="46"/>
      <c r="M41" s="44"/>
      <c r="N41" s="44"/>
      <c r="O41" s="47"/>
      <c r="P41" s="32" t="e">
        <f t="shared" si="14"/>
        <v>#DIV/0!</v>
      </c>
      <c r="Q41" s="33" t="e">
        <f t="shared" si="14"/>
        <v>#DIV/0!</v>
      </c>
      <c r="R41" s="33" t="e">
        <f t="shared" si="14"/>
        <v>#DIV/0!</v>
      </c>
      <c r="S41" s="34" t="e">
        <f t="shared" si="14"/>
        <v>#DIV/0!</v>
      </c>
      <c r="T41" s="25">
        <f t="shared" si="3"/>
        <v>0</v>
      </c>
      <c r="U41" s="20">
        <f t="shared" si="4"/>
        <v>0</v>
      </c>
      <c r="V41" s="17">
        <f t="shared" si="5"/>
        <v>0</v>
      </c>
      <c r="W41" s="17">
        <f t="shared" si="6"/>
        <v>0</v>
      </c>
      <c r="X41" s="21">
        <f t="shared" si="7"/>
        <v>0</v>
      </c>
      <c r="Y41" s="17" t="e">
        <f t="shared" si="8"/>
        <v>#DIV/0!</v>
      </c>
      <c r="Z41" s="17" t="e">
        <f t="shared" si="9"/>
        <v>#DIV/0!</v>
      </c>
      <c r="AA41" s="17" t="e">
        <f t="shared" si="15"/>
        <v>#DIV/0!</v>
      </c>
      <c r="AB41" s="21" t="e">
        <f t="shared" si="10"/>
        <v>#DIV/0!</v>
      </c>
      <c r="AC41" s="213"/>
    </row>
    <row r="42" spans="1:29" s="1" customFormat="1" ht="30.75" hidden="1" customHeight="1" thickTop="1" thickBot="1" x14ac:dyDescent="0.3">
      <c r="A42" s="90" t="s">
        <v>58</v>
      </c>
      <c r="B42" s="60">
        <f t="shared" si="11"/>
        <v>0</v>
      </c>
      <c r="C42" s="59">
        <f t="shared" si="12"/>
        <v>0</v>
      </c>
      <c r="D42" s="37"/>
      <c r="E42" s="36"/>
      <c r="F42" s="63">
        <f t="shared" si="13"/>
        <v>2016</v>
      </c>
      <c r="G42" s="14"/>
      <c r="H42" s="43"/>
      <c r="I42" s="44"/>
      <c r="J42" s="44"/>
      <c r="K42" s="45"/>
      <c r="L42" s="46"/>
      <c r="M42" s="44"/>
      <c r="N42" s="44"/>
      <c r="O42" s="47"/>
      <c r="P42" s="32" t="e">
        <f t="shared" si="14"/>
        <v>#DIV/0!</v>
      </c>
      <c r="Q42" s="33" t="e">
        <f t="shared" si="14"/>
        <v>#DIV/0!</v>
      </c>
      <c r="R42" s="33" t="e">
        <f t="shared" si="14"/>
        <v>#DIV/0!</v>
      </c>
      <c r="S42" s="34" t="e">
        <f t="shared" si="14"/>
        <v>#DIV/0!</v>
      </c>
      <c r="T42" s="25">
        <f t="shared" si="3"/>
        <v>0</v>
      </c>
      <c r="U42" s="20">
        <f t="shared" si="4"/>
        <v>0</v>
      </c>
      <c r="V42" s="17">
        <f t="shared" si="5"/>
        <v>0</v>
      </c>
      <c r="W42" s="17">
        <f t="shared" si="6"/>
        <v>0</v>
      </c>
      <c r="X42" s="21">
        <f t="shared" si="7"/>
        <v>0</v>
      </c>
      <c r="Y42" s="17" t="e">
        <f t="shared" si="8"/>
        <v>#DIV/0!</v>
      </c>
      <c r="Z42" s="17" t="e">
        <f t="shared" si="9"/>
        <v>#DIV/0!</v>
      </c>
      <c r="AA42" s="17" t="e">
        <f t="shared" si="15"/>
        <v>#DIV/0!</v>
      </c>
      <c r="AB42" s="21" t="e">
        <f t="shared" si="10"/>
        <v>#DIV/0!</v>
      </c>
      <c r="AC42" s="213"/>
    </row>
    <row r="43" spans="1:29" s="1" customFormat="1" ht="30.75" hidden="1" customHeight="1" thickTop="1" thickBot="1" x14ac:dyDescent="0.3">
      <c r="A43" s="90" t="s">
        <v>59</v>
      </c>
      <c r="B43" s="60">
        <f t="shared" si="11"/>
        <v>0</v>
      </c>
      <c r="C43" s="59">
        <f t="shared" si="12"/>
        <v>0</v>
      </c>
      <c r="D43" s="37"/>
      <c r="E43" s="36"/>
      <c r="F43" s="63">
        <f t="shared" si="13"/>
        <v>2016</v>
      </c>
      <c r="G43" s="14"/>
      <c r="H43" s="43"/>
      <c r="I43" s="44"/>
      <c r="J43" s="44"/>
      <c r="K43" s="45"/>
      <c r="L43" s="46"/>
      <c r="M43" s="44"/>
      <c r="N43" s="44"/>
      <c r="O43" s="47"/>
      <c r="P43" s="32" t="e">
        <f t="shared" si="14"/>
        <v>#DIV/0!</v>
      </c>
      <c r="Q43" s="33" t="e">
        <f t="shared" si="14"/>
        <v>#DIV/0!</v>
      </c>
      <c r="R43" s="33" t="e">
        <f t="shared" si="14"/>
        <v>#DIV/0!</v>
      </c>
      <c r="S43" s="34" t="e">
        <f t="shared" si="14"/>
        <v>#DIV/0!</v>
      </c>
      <c r="T43" s="25">
        <f t="shared" si="3"/>
        <v>0</v>
      </c>
      <c r="U43" s="20">
        <f t="shared" si="4"/>
        <v>0</v>
      </c>
      <c r="V43" s="17">
        <f t="shared" si="5"/>
        <v>0</v>
      </c>
      <c r="W43" s="17">
        <f t="shared" si="6"/>
        <v>0</v>
      </c>
      <c r="X43" s="21">
        <f t="shared" si="7"/>
        <v>0</v>
      </c>
      <c r="Y43" s="17" t="e">
        <f t="shared" si="8"/>
        <v>#DIV/0!</v>
      </c>
      <c r="Z43" s="17" t="e">
        <f t="shared" si="9"/>
        <v>#DIV/0!</v>
      </c>
      <c r="AA43" s="17" t="e">
        <f t="shared" si="15"/>
        <v>#DIV/0!</v>
      </c>
      <c r="AB43" s="21" t="e">
        <f t="shared" si="10"/>
        <v>#DIV/0!</v>
      </c>
      <c r="AC43" s="213"/>
    </row>
    <row r="44" spans="1:29" s="1" customFormat="1" ht="30.75" hidden="1" customHeight="1" thickTop="1" thickBot="1" x14ac:dyDescent="0.3">
      <c r="A44" s="90" t="s">
        <v>60</v>
      </c>
      <c r="B44" s="60">
        <f t="shared" si="11"/>
        <v>0</v>
      </c>
      <c r="C44" s="59">
        <f t="shared" si="12"/>
        <v>0</v>
      </c>
      <c r="D44" s="37"/>
      <c r="E44" s="36"/>
      <c r="F44" s="63">
        <f t="shared" si="13"/>
        <v>2016</v>
      </c>
      <c r="G44" s="14"/>
      <c r="H44" s="43"/>
      <c r="I44" s="44"/>
      <c r="J44" s="44"/>
      <c r="K44" s="45"/>
      <c r="L44" s="46"/>
      <c r="M44" s="44"/>
      <c r="N44" s="44"/>
      <c r="O44" s="47"/>
      <c r="P44" s="32" t="e">
        <f t="shared" si="14"/>
        <v>#DIV/0!</v>
      </c>
      <c r="Q44" s="33" t="e">
        <f t="shared" si="14"/>
        <v>#DIV/0!</v>
      </c>
      <c r="R44" s="33" t="e">
        <f t="shared" si="14"/>
        <v>#DIV/0!</v>
      </c>
      <c r="S44" s="34" t="e">
        <f t="shared" si="14"/>
        <v>#DIV/0!</v>
      </c>
      <c r="T44" s="25">
        <f t="shared" si="3"/>
        <v>0</v>
      </c>
      <c r="U44" s="20">
        <f t="shared" si="4"/>
        <v>0</v>
      </c>
      <c r="V44" s="17">
        <f t="shared" si="5"/>
        <v>0</v>
      </c>
      <c r="W44" s="17">
        <f t="shared" si="6"/>
        <v>0</v>
      </c>
      <c r="X44" s="21">
        <f t="shared" si="7"/>
        <v>0</v>
      </c>
      <c r="Y44" s="17" t="e">
        <f t="shared" si="8"/>
        <v>#DIV/0!</v>
      </c>
      <c r="Z44" s="17" t="e">
        <f t="shared" si="9"/>
        <v>#DIV/0!</v>
      </c>
      <c r="AA44" s="17" t="e">
        <f t="shared" si="15"/>
        <v>#DIV/0!</v>
      </c>
      <c r="AB44" s="21" t="e">
        <f t="shared" si="10"/>
        <v>#DIV/0!</v>
      </c>
      <c r="AC44" s="213"/>
    </row>
    <row r="45" spans="1:29" s="1" customFormat="1" ht="30.75" hidden="1" customHeight="1" thickTop="1" thickBot="1" x14ac:dyDescent="0.3">
      <c r="A45" s="90" t="s">
        <v>61</v>
      </c>
      <c r="B45" s="60">
        <f t="shared" si="11"/>
        <v>0</v>
      </c>
      <c r="C45" s="59">
        <f t="shared" si="12"/>
        <v>0</v>
      </c>
      <c r="D45" s="37"/>
      <c r="E45" s="36"/>
      <c r="F45" s="63">
        <f t="shared" si="13"/>
        <v>2016</v>
      </c>
      <c r="G45" s="14"/>
      <c r="H45" s="43"/>
      <c r="I45" s="44"/>
      <c r="J45" s="44"/>
      <c r="K45" s="45"/>
      <c r="L45" s="46"/>
      <c r="M45" s="44"/>
      <c r="N45" s="44"/>
      <c r="O45" s="47"/>
      <c r="P45" s="32" t="e">
        <f t="shared" si="14"/>
        <v>#DIV/0!</v>
      </c>
      <c r="Q45" s="33" t="e">
        <f t="shared" si="14"/>
        <v>#DIV/0!</v>
      </c>
      <c r="R45" s="33" t="e">
        <f t="shared" si="14"/>
        <v>#DIV/0!</v>
      </c>
      <c r="S45" s="34" t="e">
        <f t="shared" si="14"/>
        <v>#DIV/0!</v>
      </c>
      <c r="T45" s="25">
        <f t="shared" si="3"/>
        <v>0</v>
      </c>
      <c r="U45" s="20">
        <f t="shared" si="4"/>
        <v>0</v>
      </c>
      <c r="V45" s="17">
        <f t="shared" si="5"/>
        <v>0</v>
      </c>
      <c r="W45" s="17">
        <f t="shared" si="6"/>
        <v>0</v>
      </c>
      <c r="X45" s="21">
        <f t="shared" si="7"/>
        <v>0</v>
      </c>
      <c r="Y45" s="17" t="e">
        <f t="shared" si="8"/>
        <v>#DIV/0!</v>
      </c>
      <c r="Z45" s="17" t="e">
        <f t="shared" si="9"/>
        <v>#DIV/0!</v>
      </c>
      <c r="AA45" s="17" t="e">
        <f t="shared" si="15"/>
        <v>#DIV/0!</v>
      </c>
      <c r="AB45" s="21" t="e">
        <f t="shared" si="10"/>
        <v>#DIV/0!</v>
      </c>
      <c r="AC45" s="213"/>
    </row>
    <row r="46" spans="1:29" s="1" customFormat="1" ht="30.75" hidden="1" customHeight="1" thickTop="1" thickBot="1" x14ac:dyDescent="0.3">
      <c r="A46" s="90" t="s">
        <v>62</v>
      </c>
      <c r="B46" s="60">
        <f t="shared" si="11"/>
        <v>0</v>
      </c>
      <c r="C46" s="59">
        <f t="shared" si="12"/>
        <v>0</v>
      </c>
      <c r="D46" s="37"/>
      <c r="E46" s="36"/>
      <c r="F46" s="63">
        <f t="shared" si="13"/>
        <v>2016</v>
      </c>
      <c r="G46" s="14"/>
      <c r="H46" s="43"/>
      <c r="I46" s="44"/>
      <c r="J46" s="44"/>
      <c r="K46" s="45"/>
      <c r="L46" s="46"/>
      <c r="M46" s="44"/>
      <c r="N46" s="44"/>
      <c r="O46" s="47"/>
      <c r="P46" s="32" t="e">
        <f t="shared" si="14"/>
        <v>#DIV/0!</v>
      </c>
      <c r="Q46" s="33" t="e">
        <f t="shared" si="14"/>
        <v>#DIV/0!</v>
      </c>
      <c r="R46" s="33" t="e">
        <f t="shared" si="14"/>
        <v>#DIV/0!</v>
      </c>
      <c r="S46" s="34" t="e">
        <f t="shared" si="14"/>
        <v>#DIV/0!</v>
      </c>
      <c r="T46" s="25">
        <f t="shared" si="3"/>
        <v>0</v>
      </c>
      <c r="U46" s="20">
        <f t="shared" si="4"/>
        <v>0</v>
      </c>
      <c r="V46" s="17">
        <f t="shared" si="5"/>
        <v>0</v>
      </c>
      <c r="W46" s="17">
        <f t="shared" si="6"/>
        <v>0</v>
      </c>
      <c r="X46" s="21">
        <f t="shared" si="7"/>
        <v>0</v>
      </c>
      <c r="Y46" s="17" t="e">
        <f t="shared" si="8"/>
        <v>#DIV/0!</v>
      </c>
      <c r="Z46" s="17" t="e">
        <f t="shared" si="9"/>
        <v>#DIV/0!</v>
      </c>
      <c r="AA46" s="17" t="e">
        <f t="shared" si="15"/>
        <v>#DIV/0!</v>
      </c>
      <c r="AB46" s="21" t="e">
        <f t="shared" si="10"/>
        <v>#DIV/0!</v>
      </c>
      <c r="AC46" s="213"/>
    </row>
    <row r="47" spans="1:29" s="1" customFormat="1" ht="30.75" hidden="1" customHeight="1" thickTop="1" thickBot="1" x14ac:dyDescent="0.3">
      <c r="A47" s="90" t="s">
        <v>63</v>
      </c>
      <c r="B47" s="60">
        <f t="shared" si="11"/>
        <v>0</v>
      </c>
      <c r="C47" s="59">
        <f t="shared" si="12"/>
        <v>0</v>
      </c>
      <c r="D47" s="37"/>
      <c r="E47" s="36"/>
      <c r="F47" s="63">
        <f t="shared" si="13"/>
        <v>2016</v>
      </c>
      <c r="G47" s="14"/>
      <c r="H47" s="43"/>
      <c r="I47" s="44"/>
      <c r="J47" s="44"/>
      <c r="K47" s="45"/>
      <c r="L47" s="46"/>
      <c r="M47" s="44"/>
      <c r="N47" s="44"/>
      <c r="O47" s="47"/>
      <c r="P47" s="32" t="e">
        <f t="shared" si="14"/>
        <v>#DIV/0!</v>
      </c>
      <c r="Q47" s="33" t="e">
        <f t="shared" si="14"/>
        <v>#DIV/0!</v>
      </c>
      <c r="R47" s="33" t="e">
        <f t="shared" si="14"/>
        <v>#DIV/0!</v>
      </c>
      <c r="S47" s="34" t="e">
        <f t="shared" si="14"/>
        <v>#DIV/0!</v>
      </c>
      <c r="T47" s="25">
        <f t="shared" si="3"/>
        <v>0</v>
      </c>
      <c r="U47" s="20">
        <f t="shared" si="4"/>
        <v>0</v>
      </c>
      <c r="V47" s="17">
        <f t="shared" si="5"/>
        <v>0</v>
      </c>
      <c r="W47" s="17">
        <f t="shared" si="6"/>
        <v>0</v>
      </c>
      <c r="X47" s="21">
        <f t="shared" si="7"/>
        <v>0</v>
      </c>
      <c r="Y47" s="17" t="e">
        <f t="shared" si="8"/>
        <v>#DIV/0!</v>
      </c>
      <c r="Z47" s="17" t="e">
        <f t="shared" si="9"/>
        <v>#DIV/0!</v>
      </c>
      <c r="AA47" s="17" t="e">
        <f t="shared" si="15"/>
        <v>#DIV/0!</v>
      </c>
      <c r="AB47" s="21" t="e">
        <f t="shared" si="10"/>
        <v>#DIV/0!</v>
      </c>
      <c r="AC47" s="213"/>
    </row>
    <row r="48" spans="1:29" s="1" customFormat="1" ht="30.75" hidden="1" customHeight="1" thickTop="1" thickBot="1" x14ac:dyDescent="0.3">
      <c r="A48" s="90" t="s">
        <v>64</v>
      </c>
      <c r="B48" s="60">
        <f t="shared" si="11"/>
        <v>0</v>
      </c>
      <c r="C48" s="59">
        <f t="shared" si="12"/>
        <v>0</v>
      </c>
      <c r="D48" s="37"/>
      <c r="E48" s="36"/>
      <c r="F48" s="63">
        <f t="shared" si="13"/>
        <v>2016</v>
      </c>
      <c r="G48" s="14"/>
      <c r="H48" s="43"/>
      <c r="I48" s="44"/>
      <c r="J48" s="44"/>
      <c r="K48" s="45"/>
      <c r="L48" s="46"/>
      <c r="M48" s="44"/>
      <c r="N48" s="44"/>
      <c r="O48" s="47"/>
      <c r="P48" s="32" t="e">
        <f t="shared" si="14"/>
        <v>#DIV/0!</v>
      </c>
      <c r="Q48" s="33" t="e">
        <f t="shared" si="14"/>
        <v>#DIV/0!</v>
      </c>
      <c r="R48" s="33" t="e">
        <f t="shared" si="14"/>
        <v>#DIV/0!</v>
      </c>
      <c r="S48" s="34" t="e">
        <f t="shared" si="14"/>
        <v>#DIV/0!</v>
      </c>
      <c r="T48" s="25">
        <f t="shared" si="3"/>
        <v>0</v>
      </c>
      <c r="U48" s="20">
        <f t="shared" si="4"/>
        <v>0</v>
      </c>
      <c r="V48" s="17">
        <f t="shared" si="5"/>
        <v>0</v>
      </c>
      <c r="W48" s="17">
        <f t="shared" si="6"/>
        <v>0</v>
      </c>
      <c r="X48" s="21">
        <f t="shared" si="7"/>
        <v>0</v>
      </c>
      <c r="Y48" s="17" t="e">
        <f t="shared" si="8"/>
        <v>#DIV/0!</v>
      </c>
      <c r="Z48" s="17" t="e">
        <f t="shared" si="9"/>
        <v>#DIV/0!</v>
      </c>
      <c r="AA48" s="17" t="e">
        <f t="shared" si="15"/>
        <v>#DIV/0!</v>
      </c>
      <c r="AB48" s="21" t="e">
        <f t="shared" si="10"/>
        <v>#DIV/0!</v>
      </c>
      <c r="AC48" s="213"/>
    </row>
    <row r="49" spans="1:29" s="1" customFormat="1" ht="30.75" hidden="1" customHeight="1" thickTop="1" thickBot="1" x14ac:dyDescent="0.3">
      <c r="A49" s="90" t="s">
        <v>65</v>
      </c>
      <c r="B49" s="60">
        <f t="shared" si="11"/>
        <v>0</v>
      </c>
      <c r="C49" s="59">
        <f t="shared" si="12"/>
        <v>0</v>
      </c>
      <c r="D49" s="37"/>
      <c r="E49" s="36"/>
      <c r="F49" s="63">
        <f t="shared" si="13"/>
        <v>2016</v>
      </c>
      <c r="G49" s="14"/>
      <c r="H49" s="43"/>
      <c r="I49" s="44"/>
      <c r="J49" s="44"/>
      <c r="K49" s="45"/>
      <c r="L49" s="46"/>
      <c r="M49" s="44"/>
      <c r="N49" s="44"/>
      <c r="O49" s="47"/>
      <c r="P49" s="32" t="e">
        <f t="shared" si="14"/>
        <v>#DIV/0!</v>
      </c>
      <c r="Q49" s="33" t="e">
        <f t="shared" si="14"/>
        <v>#DIV/0!</v>
      </c>
      <c r="R49" s="33" t="e">
        <f t="shared" si="14"/>
        <v>#DIV/0!</v>
      </c>
      <c r="S49" s="34" t="e">
        <f t="shared" si="14"/>
        <v>#DIV/0!</v>
      </c>
      <c r="T49" s="25">
        <f t="shared" si="3"/>
        <v>0</v>
      </c>
      <c r="U49" s="20">
        <f t="shared" si="4"/>
        <v>0</v>
      </c>
      <c r="V49" s="17">
        <f t="shared" si="5"/>
        <v>0</v>
      </c>
      <c r="W49" s="17">
        <f t="shared" si="6"/>
        <v>0</v>
      </c>
      <c r="X49" s="21">
        <f t="shared" si="7"/>
        <v>0</v>
      </c>
      <c r="Y49" s="17" t="e">
        <f t="shared" si="8"/>
        <v>#DIV/0!</v>
      </c>
      <c r="Z49" s="17" t="e">
        <f t="shared" si="9"/>
        <v>#DIV/0!</v>
      </c>
      <c r="AA49" s="17" t="e">
        <f t="shared" si="15"/>
        <v>#DIV/0!</v>
      </c>
      <c r="AB49" s="21" t="e">
        <f t="shared" si="10"/>
        <v>#DIV/0!</v>
      </c>
      <c r="AC49" s="213"/>
    </row>
    <row r="50" spans="1:29" s="1" customFormat="1" ht="30.75" hidden="1" customHeight="1" thickTop="1" thickBot="1" x14ac:dyDescent="0.3">
      <c r="A50" s="90" t="s">
        <v>66</v>
      </c>
      <c r="B50" s="60">
        <f t="shared" si="11"/>
        <v>0</v>
      </c>
      <c r="C50" s="59">
        <f t="shared" si="12"/>
        <v>0</v>
      </c>
      <c r="D50" s="37"/>
      <c r="E50" s="36"/>
      <c r="F50" s="63">
        <f t="shared" si="13"/>
        <v>2016</v>
      </c>
      <c r="G50" s="14"/>
      <c r="H50" s="43"/>
      <c r="I50" s="44"/>
      <c r="J50" s="44"/>
      <c r="K50" s="45"/>
      <c r="L50" s="46"/>
      <c r="M50" s="44"/>
      <c r="N50" s="44"/>
      <c r="O50" s="47"/>
      <c r="P50" s="32" t="e">
        <f t="shared" si="14"/>
        <v>#DIV/0!</v>
      </c>
      <c r="Q50" s="33" t="e">
        <f t="shared" si="14"/>
        <v>#DIV/0!</v>
      </c>
      <c r="R50" s="33" t="e">
        <f t="shared" si="14"/>
        <v>#DIV/0!</v>
      </c>
      <c r="S50" s="34" t="e">
        <f t="shared" si="14"/>
        <v>#DIV/0!</v>
      </c>
      <c r="T50" s="25">
        <f t="shared" si="3"/>
        <v>0</v>
      </c>
      <c r="U50" s="20">
        <f t="shared" si="4"/>
        <v>0</v>
      </c>
      <c r="V50" s="17">
        <f t="shared" si="5"/>
        <v>0</v>
      </c>
      <c r="W50" s="17">
        <f t="shared" si="6"/>
        <v>0</v>
      </c>
      <c r="X50" s="21">
        <f t="shared" si="7"/>
        <v>0</v>
      </c>
      <c r="Y50" s="17" t="e">
        <f t="shared" si="8"/>
        <v>#DIV/0!</v>
      </c>
      <c r="Z50" s="17" t="e">
        <f t="shared" si="9"/>
        <v>#DIV/0!</v>
      </c>
      <c r="AA50" s="17" t="e">
        <f t="shared" si="15"/>
        <v>#DIV/0!</v>
      </c>
      <c r="AB50" s="21" t="e">
        <f t="shared" si="10"/>
        <v>#DIV/0!</v>
      </c>
      <c r="AC50" s="213"/>
    </row>
    <row r="51" spans="1:29" s="1" customFormat="1" ht="30.75" hidden="1" customHeight="1" thickTop="1" thickBot="1" x14ac:dyDescent="0.3">
      <c r="A51" s="90" t="s">
        <v>67</v>
      </c>
      <c r="B51" s="60">
        <f t="shared" si="11"/>
        <v>0</v>
      </c>
      <c r="C51" s="59">
        <f t="shared" si="12"/>
        <v>0</v>
      </c>
      <c r="D51" s="37"/>
      <c r="E51" s="36"/>
      <c r="F51" s="63">
        <f t="shared" si="13"/>
        <v>2016</v>
      </c>
      <c r="G51" s="14"/>
      <c r="H51" s="43"/>
      <c r="I51" s="44"/>
      <c r="J51" s="44"/>
      <c r="K51" s="45"/>
      <c r="L51" s="46"/>
      <c r="M51" s="44"/>
      <c r="N51" s="44"/>
      <c r="O51" s="47"/>
      <c r="P51" s="32" t="e">
        <f t="shared" si="14"/>
        <v>#DIV/0!</v>
      </c>
      <c r="Q51" s="33" t="e">
        <f t="shared" si="14"/>
        <v>#DIV/0!</v>
      </c>
      <c r="R51" s="33" t="e">
        <f t="shared" si="14"/>
        <v>#DIV/0!</v>
      </c>
      <c r="S51" s="34" t="e">
        <f t="shared" si="14"/>
        <v>#DIV/0!</v>
      </c>
      <c r="T51" s="25">
        <f t="shared" si="3"/>
        <v>0</v>
      </c>
      <c r="U51" s="20">
        <f t="shared" si="4"/>
        <v>0</v>
      </c>
      <c r="V51" s="17">
        <f t="shared" si="5"/>
        <v>0</v>
      </c>
      <c r="W51" s="17">
        <f t="shared" si="6"/>
        <v>0</v>
      </c>
      <c r="X51" s="21">
        <f t="shared" si="7"/>
        <v>0</v>
      </c>
      <c r="Y51" s="17" t="e">
        <f t="shared" si="8"/>
        <v>#DIV/0!</v>
      </c>
      <c r="Z51" s="17" t="e">
        <f t="shared" si="9"/>
        <v>#DIV/0!</v>
      </c>
      <c r="AA51" s="17" t="e">
        <f t="shared" si="15"/>
        <v>#DIV/0!</v>
      </c>
      <c r="AB51" s="21" t="e">
        <f t="shared" si="10"/>
        <v>#DIV/0!</v>
      </c>
      <c r="AC51" s="213"/>
    </row>
    <row r="52" spans="1:29" s="1" customFormat="1" ht="30.75" hidden="1" customHeight="1" thickTop="1" thickBot="1" x14ac:dyDescent="0.3">
      <c r="A52" s="90" t="s">
        <v>68</v>
      </c>
      <c r="B52" s="60">
        <f t="shared" si="11"/>
        <v>0</v>
      </c>
      <c r="C52" s="59">
        <f t="shared" si="12"/>
        <v>0</v>
      </c>
      <c r="D52" s="37"/>
      <c r="E52" s="36"/>
      <c r="F52" s="63">
        <f t="shared" si="13"/>
        <v>2016</v>
      </c>
      <c r="G52" s="14"/>
      <c r="H52" s="43"/>
      <c r="I52" s="44"/>
      <c r="J52" s="44"/>
      <c r="K52" s="45"/>
      <c r="L52" s="46"/>
      <c r="M52" s="44"/>
      <c r="N52" s="44"/>
      <c r="O52" s="47"/>
      <c r="P52" s="32" t="e">
        <f t="shared" si="14"/>
        <v>#DIV/0!</v>
      </c>
      <c r="Q52" s="33" t="e">
        <f t="shared" si="14"/>
        <v>#DIV/0!</v>
      </c>
      <c r="R52" s="33" t="e">
        <f t="shared" si="14"/>
        <v>#DIV/0!</v>
      </c>
      <c r="S52" s="34" t="e">
        <f t="shared" si="14"/>
        <v>#DIV/0!</v>
      </c>
      <c r="T52" s="25">
        <f t="shared" si="3"/>
        <v>0</v>
      </c>
      <c r="U52" s="20">
        <f t="shared" si="4"/>
        <v>0</v>
      </c>
      <c r="V52" s="17">
        <f t="shared" si="5"/>
        <v>0</v>
      </c>
      <c r="W52" s="17">
        <f t="shared" si="6"/>
        <v>0</v>
      </c>
      <c r="X52" s="21">
        <f t="shared" si="7"/>
        <v>0</v>
      </c>
      <c r="Y52" s="17" t="e">
        <f t="shared" si="8"/>
        <v>#DIV/0!</v>
      </c>
      <c r="Z52" s="17" t="e">
        <f t="shared" si="9"/>
        <v>#DIV/0!</v>
      </c>
      <c r="AA52" s="17" t="e">
        <f t="shared" si="15"/>
        <v>#DIV/0!</v>
      </c>
      <c r="AB52" s="21" t="e">
        <f t="shared" si="10"/>
        <v>#DIV/0!</v>
      </c>
      <c r="AC52" s="213"/>
    </row>
    <row r="53" spans="1:29" s="1" customFormat="1" ht="30.75" hidden="1" customHeight="1" thickTop="1" thickBot="1" x14ac:dyDescent="0.3">
      <c r="A53" s="90" t="s">
        <v>69</v>
      </c>
      <c r="B53" s="60">
        <f t="shared" si="11"/>
        <v>0</v>
      </c>
      <c r="C53" s="59">
        <f t="shared" si="12"/>
        <v>0</v>
      </c>
      <c r="D53" s="37"/>
      <c r="E53" s="36"/>
      <c r="F53" s="63">
        <f t="shared" si="13"/>
        <v>2016</v>
      </c>
      <c r="G53" s="14"/>
      <c r="H53" s="43"/>
      <c r="I53" s="44"/>
      <c r="J53" s="44"/>
      <c r="K53" s="45"/>
      <c r="L53" s="46"/>
      <c r="M53" s="44"/>
      <c r="N53" s="44"/>
      <c r="O53" s="47"/>
      <c r="P53" s="32" t="e">
        <f t="shared" si="14"/>
        <v>#DIV/0!</v>
      </c>
      <c r="Q53" s="33" t="e">
        <f t="shared" si="14"/>
        <v>#DIV/0!</v>
      </c>
      <c r="R53" s="33" t="e">
        <f t="shared" si="14"/>
        <v>#DIV/0!</v>
      </c>
      <c r="S53" s="34" t="e">
        <f t="shared" si="14"/>
        <v>#DIV/0!</v>
      </c>
      <c r="T53" s="25">
        <f t="shared" si="3"/>
        <v>0</v>
      </c>
      <c r="U53" s="20">
        <f t="shared" si="4"/>
        <v>0</v>
      </c>
      <c r="V53" s="17">
        <f t="shared" si="5"/>
        <v>0</v>
      </c>
      <c r="W53" s="17">
        <f t="shared" si="6"/>
        <v>0</v>
      </c>
      <c r="X53" s="21">
        <f t="shared" si="7"/>
        <v>0</v>
      </c>
      <c r="Y53" s="17" t="e">
        <f t="shared" si="8"/>
        <v>#DIV/0!</v>
      </c>
      <c r="Z53" s="17" t="e">
        <f t="shared" si="9"/>
        <v>#DIV/0!</v>
      </c>
      <c r="AA53" s="17" t="e">
        <f t="shared" si="15"/>
        <v>#DIV/0!</v>
      </c>
      <c r="AB53" s="21" t="e">
        <f t="shared" si="10"/>
        <v>#DIV/0!</v>
      </c>
      <c r="AC53" s="213"/>
    </row>
    <row r="54" spans="1:29" s="1" customFormat="1" ht="30.75" hidden="1" customHeight="1" thickTop="1" thickBot="1" x14ac:dyDescent="0.3">
      <c r="A54" s="90" t="s">
        <v>70</v>
      </c>
      <c r="B54" s="60">
        <f t="shared" si="11"/>
        <v>0</v>
      </c>
      <c r="C54" s="59">
        <f t="shared" si="12"/>
        <v>0</v>
      </c>
      <c r="D54" s="37"/>
      <c r="E54" s="36"/>
      <c r="F54" s="63">
        <f t="shared" si="13"/>
        <v>2016</v>
      </c>
      <c r="G54" s="14"/>
      <c r="H54" s="43"/>
      <c r="I54" s="44"/>
      <c r="J54" s="44"/>
      <c r="K54" s="45"/>
      <c r="L54" s="46"/>
      <c r="M54" s="44"/>
      <c r="N54" s="44"/>
      <c r="O54" s="47"/>
      <c r="P54" s="32" t="e">
        <f t="shared" si="14"/>
        <v>#DIV/0!</v>
      </c>
      <c r="Q54" s="33" t="e">
        <f t="shared" si="14"/>
        <v>#DIV/0!</v>
      </c>
      <c r="R54" s="33" t="e">
        <f t="shared" si="14"/>
        <v>#DIV/0!</v>
      </c>
      <c r="S54" s="34" t="e">
        <f t="shared" si="14"/>
        <v>#DIV/0!</v>
      </c>
      <c r="T54" s="25">
        <f t="shared" si="3"/>
        <v>0</v>
      </c>
      <c r="U54" s="20">
        <f t="shared" si="4"/>
        <v>0</v>
      </c>
      <c r="V54" s="17">
        <f t="shared" si="5"/>
        <v>0</v>
      </c>
      <c r="W54" s="17">
        <f t="shared" si="6"/>
        <v>0</v>
      </c>
      <c r="X54" s="21">
        <f t="shared" si="7"/>
        <v>0</v>
      </c>
      <c r="Y54" s="17" t="e">
        <f t="shared" si="8"/>
        <v>#DIV/0!</v>
      </c>
      <c r="Z54" s="17" t="e">
        <f t="shared" si="9"/>
        <v>#DIV/0!</v>
      </c>
      <c r="AA54" s="17" t="e">
        <f t="shared" si="15"/>
        <v>#DIV/0!</v>
      </c>
      <c r="AB54" s="21" t="e">
        <f t="shared" si="10"/>
        <v>#DIV/0!</v>
      </c>
      <c r="AC54" s="213"/>
    </row>
    <row r="55" spans="1:29" s="1" customFormat="1" ht="30.75" hidden="1" customHeight="1" thickTop="1" thickBot="1" x14ac:dyDescent="0.3">
      <c r="A55" s="90" t="s">
        <v>71</v>
      </c>
      <c r="B55" s="60">
        <f t="shared" si="11"/>
        <v>0</v>
      </c>
      <c r="C55" s="59">
        <f t="shared" si="12"/>
        <v>0</v>
      </c>
      <c r="D55" s="37"/>
      <c r="E55" s="36"/>
      <c r="F55" s="63">
        <f t="shared" si="13"/>
        <v>2016</v>
      </c>
      <c r="G55" s="14"/>
      <c r="H55" s="43"/>
      <c r="I55" s="44"/>
      <c r="J55" s="44"/>
      <c r="K55" s="45"/>
      <c r="L55" s="46"/>
      <c r="M55" s="44"/>
      <c r="N55" s="44"/>
      <c r="O55" s="47"/>
      <c r="P55" s="32" t="e">
        <f t="shared" si="14"/>
        <v>#DIV/0!</v>
      </c>
      <c r="Q55" s="33" t="e">
        <f t="shared" si="14"/>
        <v>#DIV/0!</v>
      </c>
      <c r="R55" s="33" t="e">
        <f t="shared" si="14"/>
        <v>#DIV/0!</v>
      </c>
      <c r="S55" s="34" t="e">
        <f t="shared" si="14"/>
        <v>#DIV/0!</v>
      </c>
      <c r="T55" s="25">
        <f t="shared" si="3"/>
        <v>0</v>
      </c>
      <c r="U55" s="20">
        <f t="shared" si="4"/>
        <v>0</v>
      </c>
      <c r="V55" s="17">
        <f t="shared" si="5"/>
        <v>0</v>
      </c>
      <c r="W55" s="17">
        <f t="shared" si="6"/>
        <v>0</v>
      </c>
      <c r="X55" s="21">
        <f t="shared" si="7"/>
        <v>0</v>
      </c>
      <c r="Y55" s="17" t="e">
        <f t="shared" si="8"/>
        <v>#DIV/0!</v>
      </c>
      <c r="Z55" s="17" t="e">
        <f t="shared" si="9"/>
        <v>#DIV/0!</v>
      </c>
      <c r="AA55" s="17" t="e">
        <f t="shared" si="15"/>
        <v>#DIV/0!</v>
      </c>
      <c r="AB55" s="21" t="e">
        <f t="shared" si="10"/>
        <v>#DIV/0!</v>
      </c>
      <c r="AC55" s="213"/>
    </row>
    <row r="56" spans="1:29" s="1" customFormat="1" ht="30.75" hidden="1" customHeight="1" thickTop="1" thickBot="1" x14ac:dyDescent="0.3">
      <c r="A56" s="90" t="s">
        <v>72</v>
      </c>
      <c r="B56" s="60">
        <f t="shared" si="11"/>
        <v>0</v>
      </c>
      <c r="C56" s="59">
        <f t="shared" si="12"/>
        <v>0</v>
      </c>
      <c r="D56" s="37"/>
      <c r="E56" s="36"/>
      <c r="F56" s="63">
        <f t="shared" si="13"/>
        <v>2016</v>
      </c>
      <c r="G56" s="14"/>
      <c r="H56" s="43"/>
      <c r="I56" s="44"/>
      <c r="J56" s="44"/>
      <c r="K56" s="45"/>
      <c r="L56" s="46"/>
      <c r="M56" s="44"/>
      <c r="N56" s="44"/>
      <c r="O56" s="47"/>
      <c r="P56" s="32" t="e">
        <f t="shared" si="14"/>
        <v>#DIV/0!</v>
      </c>
      <c r="Q56" s="33" t="e">
        <f t="shared" si="14"/>
        <v>#DIV/0!</v>
      </c>
      <c r="R56" s="33" t="e">
        <f t="shared" si="14"/>
        <v>#DIV/0!</v>
      </c>
      <c r="S56" s="34" t="e">
        <f t="shared" si="14"/>
        <v>#DIV/0!</v>
      </c>
      <c r="T56" s="25">
        <f t="shared" si="3"/>
        <v>0</v>
      </c>
      <c r="U56" s="20">
        <f t="shared" si="4"/>
        <v>0</v>
      </c>
      <c r="V56" s="17">
        <f t="shared" si="5"/>
        <v>0</v>
      </c>
      <c r="W56" s="17">
        <f t="shared" si="6"/>
        <v>0</v>
      </c>
      <c r="X56" s="21">
        <f t="shared" si="7"/>
        <v>0</v>
      </c>
      <c r="Y56" s="17" t="e">
        <f t="shared" si="8"/>
        <v>#DIV/0!</v>
      </c>
      <c r="Z56" s="17" t="e">
        <f t="shared" si="9"/>
        <v>#DIV/0!</v>
      </c>
      <c r="AA56" s="17" t="e">
        <f t="shared" si="15"/>
        <v>#DIV/0!</v>
      </c>
      <c r="AB56" s="21" t="e">
        <f t="shared" si="10"/>
        <v>#DIV/0!</v>
      </c>
      <c r="AC56" s="213"/>
    </row>
    <row r="57" spans="1:29" s="1" customFormat="1" ht="30.75" hidden="1" customHeight="1" thickTop="1" thickBot="1" x14ac:dyDescent="0.3">
      <c r="A57" s="90" t="s">
        <v>73</v>
      </c>
      <c r="B57" s="60">
        <f t="shared" si="11"/>
        <v>0</v>
      </c>
      <c r="C57" s="59">
        <f t="shared" si="12"/>
        <v>0</v>
      </c>
      <c r="D57" s="37"/>
      <c r="E57" s="36"/>
      <c r="F57" s="63">
        <f t="shared" si="13"/>
        <v>2016</v>
      </c>
      <c r="G57" s="14"/>
      <c r="H57" s="43"/>
      <c r="I57" s="44"/>
      <c r="J57" s="44"/>
      <c r="K57" s="45"/>
      <c r="L57" s="46"/>
      <c r="M57" s="44"/>
      <c r="N57" s="44"/>
      <c r="O57" s="47"/>
      <c r="P57" s="32" t="e">
        <f t="shared" si="14"/>
        <v>#DIV/0!</v>
      </c>
      <c r="Q57" s="33" t="e">
        <f t="shared" si="14"/>
        <v>#DIV/0!</v>
      </c>
      <c r="R57" s="33" t="e">
        <f t="shared" si="14"/>
        <v>#DIV/0!</v>
      </c>
      <c r="S57" s="34" t="e">
        <f t="shared" si="14"/>
        <v>#DIV/0!</v>
      </c>
      <c r="T57" s="25">
        <f t="shared" si="3"/>
        <v>0</v>
      </c>
      <c r="U57" s="20">
        <f t="shared" si="4"/>
        <v>0</v>
      </c>
      <c r="V57" s="17">
        <f t="shared" si="5"/>
        <v>0</v>
      </c>
      <c r="W57" s="17">
        <f t="shared" si="6"/>
        <v>0</v>
      </c>
      <c r="X57" s="21">
        <f t="shared" si="7"/>
        <v>0</v>
      </c>
      <c r="Y57" s="17" t="e">
        <f t="shared" si="8"/>
        <v>#DIV/0!</v>
      </c>
      <c r="Z57" s="17" t="e">
        <f t="shared" si="9"/>
        <v>#DIV/0!</v>
      </c>
      <c r="AA57" s="17" t="e">
        <f t="shared" si="15"/>
        <v>#DIV/0!</v>
      </c>
      <c r="AB57" s="21" t="e">
        <f t="shared" si="10"/>
        <v>#DIV/0!</v>
      </c>
      <c r="AC57" s="213"/>
    </row>
    <row r="58" spans="1:29" s="1" customFormat="1" ht="30.75" hidden="1" customHeight="1" thickTop="1" thickBot="1" x14ac:dyDescent="0.3">
      <c r="A58" s="90" t="s">
        <v>74</v>
      </c>
      <c r="B58" s="60">
        <f t="shared" si="11"/>
        <v>0</v>
      </c>
      <c r="C58" s="59">
        <f t="shared" si="12"/>
        <v>0</v>
      </c>
      <c r="D58" s="37"/>
      <c r="E58" s="36"/>
      <c r="F58" s="63">
        <f t="shared" si="13"/>
        <v>2016</v>
      </c>
      <c r="G58" s="14"/>
      <c r="H58" s="43"/>
      <c r="I58" s="44"/>
      <c r="J58" s="44"/>
      <c r="K58" s="45"/>
      <c r="L58" s="46"/>
      <c r="M58" s="44"/>
      <c r="N58" s="44"/>
      <c r="O58" s="47"/>
      <c r="P58" s="32" t="e">
        <f t="shared" si="14"/>
        <v>#DIV/0!</v>
      </c>
      <c r="Q58" s="33" t="e">
        <f t="shared" si="14"/>
        <v>#DIV/0!</v>
      </c>
      <c r="R58" s="33" t="e">
        <f t="shared" si="14"/>
        <v>#DIV/0!</v>
      </c>
      <c r="S58" s="34" t="e">
        <f t="shared" si="14"/>
        <v>#DIV/0!</v>
      </c>
      <c r="T58" s="25">
        <f t="shared" si="3"/>
        <v>0</v>
      </c>
      <c r="U58" s="20">
        <f t="shared" si="4"/>
        <v>0</v>
      </c>
      <c r="V58" s="17">
        <f t="shared" si="5"/>
        <v>0</v>
      </c>
      <c r="W58" s="17">
        <f t="shared" si="6"/>
        <v>0</v>
      </c>
      <c r="X58" s="21">
        <f t="shared" si="7"/>
        <v>0</v>
      </c>
      <c r="Y58" s="17" t="e">
        <f t="shared" si="8"/>
        <v>#DIV/0!</v>
      </c>
      <c r="Z58" s="17" t="e">
        <f t="shared" si="9"/>
        <v>#DIV/0!</v>
      </c>
      <c r="AA58" s="17" t="e">
        <f t="shared" si="15"/>
        <v>#DIV/0!</v>
      </c>
      <c r="AB58" s="21" t="e">
        <f t="shared" si="10"/>
        <v>#DIV/0!</v>
      </c>
      <c r="AC58" s="213"/>
    </row>
    <row r="59" spans="1:29" s="1" customFormat="1" ht="30.75" hidden="1" customHeight="1" thickTop="1" thickBot="1" x14ac:dyDescent="0.3">
      <c r="A59" s="90" t="s">
        <v>75</v>
      </c>
      <c r="B59" s="60">
        <f t="shared" si="11"/>
        <v>0</v>
      </c>
      <c r="C59" s="59">
        <f t="shared" si="12"/>
        <v>0</v>
      </c>
      <c r="D59" s="37"/>
      <c r="E59" s="36"/>
      <c r="F59" s="63">
        <f t="shared" si="13"/>
        <v>2016</v>
      </c>
      <c r="G59" s="14"/>
      <c r="H59" s="43"/>
      <c r="I59" s="44"/>
      <c r="J59" s="44"/>
      <c r="K59" s="45"/>
      <c r="L59" s="46"/>
      <c r="M59" s="44"/>
      <c r="N59" s="44"/>
      <c r="O59" s="47"/>
      <c r="P59" s="32" t="e">
        <f t="shared" si="14"/>
        <v>#DIV/0!</v>
      </c>
      <c r="Q59" s="33" t="e">
        <f t="shared" si="14"/>
        <v>#DIV/0!</v>
      </c>
      <c r="R59" s="33" t="e">
        <f t="shared" si="14"/>
        <v>#DIV/0!</v>
      </c>
      <c r="S59" s="34" t="e">
        <f t="shared" si="14"/>
        <v>#DIV/0!</v>
      </c>
      <c r="T59" s="25">
        <f t="shared" si="3"/>
        <v>0</v>
      </c>
      <c r="U59" s="20">
        <f t="shared" si="4"/>
        <v>0</v>
      </c>
      <c r="V59" s="17">
        <f t="shared" si="5"/>
        <v>0</v>
      </c>
      <c r="W59" s="17">
        <f t="shared" si="6"/>
        <v>0</v>
      </c>
      <c r="X59" s="21">
        <f t="shared" si="7"/>
        <v>0</v>
      </c>
      <c r="Y59" s="17" t="e">
        <f t="shared" si="8"/>
        <v>#DIV/0!</v>
      </c>
      <c r="Z59" s="17" t="e">
        <f t="shared" si="9"/>
        <v>#DIV/0!</v>
      </c>
      <c r="AA59" s="17" t="e">
        <f t="shared" si="15"/>
        <v>#DIV/0!</v>
      </c>
      <c r="AB59" s="21" t="e">
        <f t="shared" si="10"/>
        <v>#DIV/0!</v>
      </c>
      <c r="AC59" s="213"/>
    </row>
    <row r="60" spans="1:29" s="1" customFormat="1" ht="30.75" hidden="1" customHeight="1" thickTop="1" thickBot="1" x14ac:dyDescent="0.3">
      <c r="A60" s="90" t="s">
        <v>76</v>
      </c>
      <c r="B60" s="60">
        <f t="shared" si="11"/>
        <v>0</v>
      </c>
      <c r="C60" s="59">
        <f t="shared" si="12"/>
        <v>0</v>
      </c>
      <c r="D60" s="37"/>
      <c r="E60" s="36"/>
      <c r="F60" s="63">
        <f t="shared" si="13"/>
        <v>2016</v>
      </c>
      <c r="G60" s="14"/>
      <c r="H60" s="43"/>
      <c r="I60" s="44"/>
      <c r="J60" s="44"/>
      <c r="K60" s="45"/>
      <c r="L60" s="46"/>
      <c r="M60" s="44"/>
      <c r="N60" s="44"/>
      <c r="O60" s="47"/>
      <c r="P60" s="32" t="e">
        <f t="shared" si="14"/>
        <v>#DIV/0!</v>
      </c>
      <c r="Q60" s="33" t="e">
        <f t="shared" si="14"/>
        <v>#DIV/0!</v>
      </c>
      <c r="R60" s="33" t="e">
        <f t="shared" si="14"/>
        <v>#DIV/0!</v>
      </c>
      <c r="S60" s="34" t="e">
        <f t="shared" si="14"/>
        <v>#DIV/0!</v>
      </c>
      <c r="T60" s="25">
        <f t="shared" si="3"/>
        <v>0</v>
      </c>
      <c r="U60" s="20">
        <f t="shared" si="4"/>
        <v>0</v>
      </c>
      <c r="V60" s="17">
        <f t="shared" si="5"/>
        <v>0</v>
      </c>
      <c r="W60" s="17">
        <f t="shared" si="6"/>
        <v>0</v>
      </c>
      <c r="X60" s="21">
        <f t="shared" si="7"/>
        <v>0</v>
      </c>
      <c r="Y60" s="17" t="e">
        <f t="shared" si="8"/>
        <v>#DIV/0!</v>
      </c>
      <c r="Z60" s="17" t="e">
        <f t="shared" si="9"/>
        <v>#DIV/0!</v>
      </c>
      <c r="AA60" s="17" t="e">
        <f t="shared" si="15"/>
        <v>#DIV/0!</v>
      </c>
      <c r="AB60" s="21" t="e">
        <f t="shared" si="10"/>
        <v>#DIV/0!</v>
      </c>
      <c r="AC60" s="213"/>
    </row>
    <row r="61" spans="1:29" s="1" customFormat="1" ht="30.75" hidden="1" customHeight="1" thickTop="1" thickBot="1" x14ac:dyDescent="0.3">
      <c r="A61" s="90" t="s">
        <v>77</v>
      </c>
      <c r="B61" s="60">
        <f t="shared" si="11"/>
        <v>0</v>
      </c>
      <c r="C61" s="59">
        <f t="shared" si="12"/>
        <v>0</v>
      </c>
      <c r="D61" s="37"/>
      <c r="E61" s="36"/>
      <c r="F61" s="63">
        <f t="shared" si="13"/>
        <v>2016</v>
      </c>
      <c r="G61" s="14"/>
      <c r="H61" s="43"/>
      <c r="I61" s="44"/>
      <c r="J61" s="44"/>
      <c r="K61" s="45"/>
      <c r="L61" s="46"/>
      <c r="M61" s="44"/>
      <c r="N61" s="44"/>
      <c r="O61" s="47"/>
      <c r="P61" s="32" t="e">
        <f t="shared" si="14"/>
        <v>#DIV/0!</v>
      </c>
      <c r="Q61" s="33" t="e">
        <f t="shared" si="14"/>
        <v>#DIV/0!</v>
      </c>
      <c r="R61" s="33" t="e">
        <f t="shared" si="14"/>
        <v>#DIV/0!</v>
      </c>
      <c r="S61" s="34" t="e">
        <f t="shared" si="14"/>
        <v>#DIV/0!</v>
      </c>
      <c r="T61" s="25">
        <f t="shared" si="3"/>
        <v>0</v>
      </c>
      <c r="U61" s="20">
        <f t="shared" si="4"/>
        <v>0</v>
      </c>
      <c r="V61" s="17">
        <f t="shared" si="5"/>
        <v>0</v>
      </c>
      <c r="W61" s="17">
        <f t="shared" si="6"/>
        <v>0</v>
      </c>
      <c r="X61" s="21">
        <f t="shared" si="7"/>
        <v>0</v>
      </c>
      <c r="Y61" s="17" t="e">
        <f t="shared" si="8"/>
        <v>#DIV/0!</v>
      </c>
      <c r="Z61" s="17" t="e">
        <f t="shared" si="9"/>
        <v>#DIV/0!</v>
      </c>
      <c r="AA61" s="17" t="e">
        <f t="shared" si="15"/>
        <v>#DIV/0!</v>
      </c>
      <c r="AB61" s="21" t="e">
        <f t="shared" si="10"/>
        <v>#DIV/0!</v>
      </c>
      <c r="AC61" s="213"/>
    </row>
    <row r="62" spans="1:29" s="1" customFormat="1" ht="30.75" hidden="1" customHeight="1" thickTop="1" thickBot="1" x14ac:dyDescent="0.3">
      <c r="A62" s="90" t="s">
        <v>78</v>
      </c>
      <c r="B62" s="60">
        <f t="shared" si="11"/>
        <v>0</v>
      </c>
      <c r="C62" s="59">
        <f t="shared" si="12"/>
        <v>0</v>
      </c>
      <c r="D62" s="37"/>
      <c r="E62" s="36"/>
      <c r="F62" s="63">
        <f t="shared" si="13"/>
        <v>2016</v>
      </c>
      <c r="G62" s="14"/>
      <c r="H62" s="43"/>
      <c r="I62" s="44"/>
      <c r="J62" s="44"/>
      <c r="K62" s="45"/>
      <c r="L62" s="46"/>
      <c r="M62" s="44"/>
      <c r="N62" s="44"/>
      <c r="O62" s="47"/>
      <c r="P62" s="32" t="e">
        <f t="shared" si="14"/>
        <v>#DIV/0!</v>
      </c>
      <c r="Q62" s="33" t="e">
        <f t="shared" si="14"/>
        <v>#DIV/0!</v>
      </c>
      <c r="R62" s="33" t="e">
        <f t="shared" si="14"/>
        <v>#DIV/0!</v>
      </c>
      <c r="S62" s="34" t="e">
        <f t="shared" si="14"/>
        <v>#DIV/0!</v>
      </c>
      <c r="T62" s="25">
        <f t="shared" si="3"/>
        <v>0</v>
      </c>
      <c r="U62" s="20">
        <f t="shared" si="4"/>
        <v>0</v>
      </c>
      <c r="V62" s="17">
        <f t="shared" si="5"/>
        <v>0</v>
      </c>
      <c r="W62" s="17">
        <f t="shared" si="6"/>
        <v>0</v>
      </c>
      <c r="X62" s="21">
        <f t="shared" si="7"/>
        <v>0</v>
      </c>
      <c r="Y62" s="17" t="e">
        <f t="shared" si="8"/>
        <v>#DIV/0!</v>
      </c>
      <c r="Z62" s="17" t="e">
        <f t="shared" si="9"/>
        <v>#DIV/0!</v>
      </c>
      <c r="AA62" s="17" t="e">
        <f t="shared" si="15"/>
        <v>#DIV/0!</v>
      </c>
      <c r="AB62" s="21" t="e">
        <f t="shared" si="10"/>
        <v>#DIV/0!</v>
      </c>
      <c r="AC62" s="213"/>
    </row>
    <row r="63" spans="1:29" s="1" customFormat="1" ht="30.75" hidden="1" customHeight="1" thickTop="1" thickBot="1" x14ac:dyDescent="0.3">
      <c r="A63" s="90" t="s">
        <v>79</v>
      </c>
      <c r="B63" s="60">
        <f t="shared" si="11"/>
        <v>0</v>
      </c>
      <c r="C63" s="59">
        <f t="shared" si="12"/>
        <v>0</v>
      </c>
      <c r="D63" s="37"/>
      <c r="E63" s="36"/>
      <c r="F63" s="63">
        <f t="shared" si="13"/>
        <v>2016</v>
      </c>
      <c r="G63" s="14"/>
      <c r="H63" s="43"/>
      <c r="I63" s="44"/>
      <c r="J63" s="44"/>
      <c r="K63" s="45"/>
      <c r="L63" s="46"/>
      <c r="M63" s="44"/>
      <c r="N63" s="44"/>
      <c r="O63" s="47"/>
      <c r="P63" s="32" t="e">
        <f t="shared" si="14"/>
        <v>#DIV/0!</v>
      </c>
      <c r="Q63" s="33" t="e">
        <f t="shared" si="14"/>
        <v>#DIV/0!</v>
      </c>
      <c r="R63" s="33" t="e">
        <f t="shared" si="14"/>
        <v>#DIV/0!</v>
      </c>
      <c r="S63" s="34" t="e">
        <f t="shared" si="14"/>
        <v>#DIV/0!</v>
      </c>
      <c r="T63" s="25">
        <f t="shared" si="3"/>
        <v>0</v>
      </c>
      <c r="U63" s="20">
        <f t="shared" si="4"/>
        <v>0</v>
      </c>
      <c r="V63" s="17">
        <f t="shared" si="5"/>
        <v>0</v>
      </c>
      <c r="W63" s="17">
        <f t="shared" si="6"/>
        <v>0</v>
      </c>
      <c r="X63" s="21">
        <f t="shared" si="7"/>
        <v>0</v>
      </c>
      <c r="Y63" s="17" t="e">
        <f t="shared" si="8"/>
        <v>#DIV/0!</v>
      </c>
      <c r="Z63" s="17" t="e">
        <f t="shared" si="9"/>
        <v>#DIV/0!</v>
      </c>
      <c r="AA63" s="17" t="e">
        <f t="shared" si="15"/>
        <v>#DIV/0!</v>
      </c>
      <c r="AB63" s="21" t="e">
        <f t="shared" si="10"/>
        <v>#DIV/0!</v>
      </c>
      <c r="AC63" s="213"/>
    </row>
    <row r="64" spans="1:29" s="1" customFormat="1" ht="30.75" hidden="1" customHeight="1" thickTop="1" thickBot="1" x14ac:dyDescent="0.3">
      <c r="A64" s="90" t="s">
        <v>80</v>
      </c>
      <c r="B64" s="60">
        <f t="shared" si="11"/>
        <v>0</v>
      </c>
      <c r="C64" s="59">
        <f t="shared" si="12"/>
        <v>0</v>
      </c>
      <c r="D64" s="37"/>
      <c r="E64" s="36"/>
      <c r="F64" s="63">
        <f t="shared" si="13"/>
        <v>2016</v>
      </c>
      <c r="G64" s="14"/>
      <c r="H64" s="43"/>
      <c r="I64" s="44"/>
      <c r="J64" s="44"/>
      <c r="K64" s="45"/>
      <c r="L64" s="46"/>
      <c r="M64" s="44"/>
      <c r="N64" s="44"/>
      <c r="O64" s="47"/>
      <c r="P64" s="32" t="e">
        <f t="shared" si="14"/>
        <v>#DIV/0!</v>
      </c>
      <c r="Q64" s="33" t="e">
        <f t="shared" si="14"/>
        <v>#DIV/0!</v>
      </c>
      <c r="R64" s="33" t="e">
        <f t="shared" si="14"/>
        <v>#DIV/0!</v>
      </c>
      <c r="S64" s="34" t="e">
        <f t="shared" si="14"/>
        <v>#DIV/0!</v>
      </c>
      <c r="T64" s="25">
        <f t="shared" si="3"/>
        <v>0</v>
      </c>
      <c r="U64" s="20">
        <f t="shared" si="4"/>
        <v>0</v>
      </c>
      <c r="V64" s="17">
        <f t="shared" si="5"/>
        <v>0</v>
      </c>
      <c r="W64" s="17">
        <f t="shared" si="6"/>
        <v>0</v>
      </c>
      <c r="X64" s="21">
        <f t="shared" si="7"/>
        <v>0</v>
      </c>
      <c r="Y64" s="17" t="e">
        <f t="shared" si="8"/>
        <v>#DIV/0!</v>
      </c>
      <c r="Z64" s="17" t="e">
        <f t="shared" si="9"/>
        <v>#DIV/0!</v>
      </c>
      <c r="AA64" s="17" t="e">
        <f t="shared" si="15"/>
        <v>#DIV/0!</v>
      </c>
      <c r="AB64" s="21" t="e">
        <f t="shared" si="10"/>
        <v>#DIV/0!</v>
      </c>
      <c r="AC64" s="213"/>
    </row>
    <row r="65" spans="1:29" s="1" customFormat="1" ht="30.75" hidden="1" customHeight="1" thickTop="1" thickBot="1" x14ac:dyDescent="0.3">
      <c r="A65" s="90" t="s">
        <v>81</v>
      </c>
      <c r="B65" s="60">
        <f t="shared" si="11"/>
        <v>0</v>
      </c>
      <c r="C65" s="59">
        <f t="shared" si="12"/>
        <v>0</v>
      </c>
      <c r="D65" s="37"/>
      <c r="E65" s="36"/>
      <c r="F65" s="63">
        <f t="shared" si="13"/>
        <v>2016</v>
      </c>
      <c r="G65" s="14"/>
      <c r="H65" s="43"/>
      <c r="I65" s="44"/>
      <c r="J65" s="44"/>
      <c r="K65" s="45"/>
      <c r="L65" s="46"/>
      <c r="M65" s="44"/>
      <c r="N65" s="44"/>
      <c r="O65" s="47"/>
      <c r="P65" s="32" t="e">
        <f t="shared" si="14"/>
        <v>#DIV/0!</v>
      </c>
      <c r="Q65" s="33" t="e">
        <f t="shared" si="14"/>
        <v>#DIV/0!</v>
      </c>
      <c r="R65" s="33" t="e">
        <f t="shared" si="14"/>
        <v>#DIV/0!</v>
      </c>
      <c r="S65" s="34" t="e">
        <f t="shared" si="14"/>
        <v>#DIV/0!</v>
      </c>
      <c r="T65" s="25">
        <f t="shared" si="3"/>
        <v>0</v>
      </c>
      <c r="U65" s="20">
        <f t="shared" si="4"/>
        <v>0</v>
      </c>
      <c r="V65" s="17">
        <f t="shared" si="5"/>
        <v>0</v>
      </c>
      <c r="W65" s="17">
        <f t="shared" si="6"/>
        <v>0</v>
      </c>
      <c r="X65" s="21">
        <f t="shared" si="7"/>
        <v>0</v>
      </c>
      <c r="Y65" s="17" t="e">
        <f t="shared" si="8"/>
        <v>#DIV/0!</v>
      </c>
      <c r="Z65" s="17" t="e">
        <f t="shared" si="9"/>
        <v>#DIV/0!</v>
      </c>
      <c r="AA65" s="17" t="e">
        <f t="shared" si="15"/>
        <v>#DIV/0!</v>
      </c>
      <c r="AB65" s="21" t="e">
        <f t="shared" si="10"/>
        <v>#DIV/0!</v>
      </c>
      <c r="AC65" s="213"/>
    </row>
    <row r="66" spans="1:29" s="1" customFormat="1" ht="30.75" hidden="1" customHeight="1" thickTop="1" thickBot="1" x14ac:dyDescent="0.3">
      <c r="A66" s="90" t="s">
        <v>82</v>
      </c>
      <c r="B66" s="60">
        <f t="shared" si="11"/>
        <v>0</v>
      </c>
      <c r="C66" s="59">
        <f t="shared" si="12"/>
        <v>0</v>
      </c>
      <c r="D66" s="37"/>
      <c r="E66" s="36"/>
      <c r="F66" s="63">
        <f t="shared" si="13"/>
        <v>2016</v>
      </c>
      <c r="G66" s="14"/>
      <c r="H66" s="43"/>
      <c r="I66" s="44"/>
      <c r="J66" s="44"/>
      <c r="K66" s="45"/>
      <c r="L66" s="46"/>
      <c r="M66" s="44"/>
      <c r="N66" s="44"/>
      <c r="O66" s="47"/>
      <c r="P66" s="32" t="e">
        <f t="shared" si="14"/>
        <v>#DIV/0!</v>
      </c>
      <c r="Q66" s="33" t="e">
        <f t="shared" si="14"/>
        <v>#DIV/0!</v>
      </c>
      <c r="R66" s="33" t="e">
        <f t="shared" si="14"/>
        <v>#DIV/0!</v>
      </c>
      <c r="S66" s="34" t="e">
        <f t="shared" si="14"/>
        <v>#DIV/0!</v>
      </c>
      <c r="T66" s="25">
        <f t="shared" si="3"/>
        <v>0</v>
      </c>
      <c r="U66" s="20">
        <f t="shared" si="4"/>
        <v>0</v>
      </c>
      <c r="V66" s="17">
        <f t="shared" si="5"/>
        <v>0</v>
      </c>
      <c r="W66" s="17">
        <f t="shared" si="6"/>
        <v>0</v>
      </c>
      <c r="X66" s="21">
        <f t="shared" si="7"/>
        <v>0</v>
      </c>
      <c r="Y66" s="17" t="e">
        <f t="shared" si="8"/>
        <v>#DIV/0!</v>
      </c>
      <c r="Z66" s="17" t="e">
        <f t="shared" si="9"/>
        <v>#DIV/0!</v>
      </c>
      <c r="AA66" s="17" t="e">
        <f t="shared" si="15"/>
        <v>#DIV/0!</v>
      </c>
      <c r="AB66" s="21" t="e">
        <f t="shared" si="10"/>
        <v>#DIV/0!</v>
      </c>
      <c r="AC66" s="213"/>
    </row>
    <row r="67" spans="1:29" s="1" customFormat="1" ht="30.75" hidden="1" customHeight="1" thickTop="1" thickBot="1" x14ac:dyDescent="0.3">
      <c r="A67" s="90" t="s">
        <v>83</v>
      </c>
      <c r="B67" s="60">
        <f t="shared" si="11"/>
        <v>0</v>
      </c>
      <c r="C67" s="59">
        <f t="shared" si="12"/>
        <v>0</v>
      </c>
      <c r="D67" s="37"/>
      <c r="E67" s="36"/>
      <c r="F67" s="63">
        <f t="shared" si="13"/>
        <v>2016</v>
      </c>
      <c r="G67" s="14"/>
      <c r="H67" s="43"/>
      <c r="I67" s="44"/>
      <c r="J67" s="44"/>
      <c r="K67" s="45"/>
      <c r="L67" s="46"/>
      <c r="M67" s="44"/>
      <c r="N67" s="44"/>
      <c r="O67" s="47"/>
      <c r="P67" s="32" t="e">
        <f t="shared" si="14"/>
        <v>#DIV/0!</v>
      </c>
      <c r="Q67" s="33" t="e">
        <f t="shared" si="14"/>
        <v>#DIV/0!</v>
      </c>
      <c r="R67" s="33" t="e">
        <f t="shared" si="14"/>
        <v>#DIV/0!</v>
      </c>
      <c r="S67" s="34" t="e">
        <f t="shared" si="14"/>
        <v>#DIV/0!</v>
      </c>
      <c r="T67" s="25">
        <f t="shared" si="3"/>
        <v>0</v>
      </c>
      <c r="U67" s="20">
        <f t="shared" si="4"/>
        <v>0</v>
      </c>
      <c r="V67" s="17">
        <f t="shared" si="5"/>
        <v>0</v>
      </c>
      <c r="W67" s="17">
        <f t="shared" si="6"/>
        <v>0</v>
      </c>
      <c r="X67" s="21">
        <f t="shared" si="7"/>
        <v>0</v>
      </c>
      <c r="Y67" s="17" t="e">
        <f t="shared" si="8"/>
        <v>#DIV/0!</v>
      </c>
      <c r="Z67" s="17" t="e">
        <f t="shared" si="9"/>
        <v>#DIV/0!</v>
      </c>
      <c r="AA67" s="17" t="e">
        <f t="shared" si="15"/>
        <v>#DIV/0!</v>
      </c>
      <c r="AB67" s="21" t="e">
        <f t="shared" si="10"/>
        <v>#DIV/0!</v>
      </c>
      <c r="AC67" s="213"/>
    </row>
    <row r="68" spans="1:29" s="1" customFormat="1" ht="30.75" hidden="1" customHeight="1" thickTop="1" thickBot="1" x14ac:dyDescent="0.3">
      <c r="A68" s="90" t="s">
        <v>84</v>
      </c>
      <c r="B68" s="60">
        <f t="shared" si="11"/>
        <v>0</v>
      </c>
      <c r="C68" s="59">
        <f t="shared" si="12"/>
        <v>0</v>
      </c>
      <c r="D68" s="37"/>
      <c r="E68" s="36"/>
      <c r="F68" s="63">
        <f t="shared" si="13"/>
        <v>2016</v>
      </c>
      <c r="G68" s="14"/>
      <c r="H68" s="43"/>
      <c r="I68" s="44"/>
      <c r="J68" s="44"/>
      <c r="K68" s="45"/>
      <c r="L68" s="46"/>
      <c r="M68" s="44"/>
      <c r="N68" s="44"/>
      <c r="O68" s="47"/>
      <c r="P68" s="32" t="e">
        <f t="shared" ref="P68:S100" si="26">IF((H68+L68)&gt;0,U68,Y68)</f>
        <v>#DIV/0!</v>
      </c>
      <c r="Q68" s="33" t="e">
        <f t="shared" si="26"/>
        <v>#DIV/0!</v>
      </c>
      <c r="R68" s="33" t="e">
        <f t="shared" si="26"/>
        <v>#DIV/0!</v>
      </c>
      <c r="S68" s="34" t="e">
        <f t="shared" si="26"/>
        <v>#DIV/0!</v>
      </c>
      <c r="T68" s="25">
        <f t="shared" ref="T68:T100" si="27">+U68+V68+W68+X68</f>
        <v>0</v>
      </c>
      <c r="U68" s="20">
        <f t="shared" ref="U68:U100" si="28">IF(H68&gt;0,Y68,L68*4200)</f>
        <v>0</v>
      </c>
      <c r="V68" s="17">
        <f t="shared" ref="V68:V100" si="29">IF(I68&gt;0,Z68,M68*1350)</f>
        <v>0</v>
      </c>
      <c r="W68" s="17">
        <f t="shared" ref="W68:W100" si="30">IF(J68&gt;0,AA68,N68*1100)</f>
        <v>0</v>
      </c>
      <c r="X68" s="21">
        <f t="shared" ref="X68:X100" si="31">IF(K68&gt;0,AB68,O68*2700)</f>
        <v>0</v>
      </c>
      <c r="Y68" s="17" t="e">
        <f t="shared" ref="Y68:Y100" si="32">IF(((L68/H68)*100)&lt;=70,0,L68*4200)</f>
        <v>#DIV/0!</v>
      </c>
      <c r="Z68" s="17" t="e">
        <f t="shared" ref="Z68:Z100" si="33">IF(((M68/I68)*100)&lt;=45,0,M68*1350)</f>
        <v>#DIV/0!</v>
      </c>
      <c r="AA68" s="17" t="e">
        <f t="shared" si="15"/>
        <v>#DIV/0!</v>
      </c>
      <c r="AB68" s="21" t="e">
        <f t="shared" ref="AB68:AB100" si="34">IF(((O68/K68)*100)&lt;=70,0,O68*2700)</f>
        <v>#DIV/0!</v>
      </c>
      <c r="AC68" s="213"/>
    </row>
    <row r="69" spans="1:29" s="1" customFormat="1" ht="30.75" hidden="1" customHeight="1" thickTop="1" thickBot="1" x14ac:dyDescent="0.3">
      <c r="A69" s="90" t="s">
        <v>85</v>
      </c>
      <c r="B69" s="60">
        <f t="shared" ref="B69:B100" si="35">$B$3</f>
        <v>0</v>
      </c>
      <c r="C69" s="59">
        <f t="shared" ref="C69:C100" si="36">$C$3</f>
        <v>0</v>
      </c>
      <c r="D69" s="37"/>
      <c r="E69" s="36"/>
      <c r="F69" s="63">
        <f t="shared" ref="F69:F100" si="37">$F$3</f>
        <v>2016</v>
      </c>
      <c r="G69" s="14"/>
      <c r="H69" s="43"/>
      <c r="I69" s="44"/>
      <c r="J69" s="44"/>
      <c r="K69" s="45"/>
      <c r="L69" s="46"/>
      <c r="M69" s="44"/>
      <c r="N69" s="44"/>
      <c r="O69" s="47"/>
      <c r="P69" s="32" t="e">
        <f t="shared" si="26"/>
        <v>#DIV/0!</v>
      </c>
      <c r="Q69" s="33" t="e">
        <f t="shared" si="26"/>
        <v>#DIV/0!</v>
      </c>
      <c r="R69" s="33" t="e">
        <f t="shared" si="26"/>
        <v>#DIV/0!</v>
      </c>
      <c r="S69" s="34" t="e">
        <f t="shared" si="26"/>
        <v>#DIV/0!</v>
      </c>
      <c r="T69" s="25">
        <f t="shared" si="27"/>
        <v>0</v>
      </c>
      <c r="U69" s="20">
        <f t="shared" si="28"/>
        <v>0</v>
      </c>
      <c r="V69" s="17">
        <f t="shared" si="29"/>
        <v>0</v>
      </c>
      <c r="W69" s="17">
        <f t="shared" si="30"/>
        <v>0</v>
      </c>
      <c r="X69" s="21">
        <f t="shared" si="31"/>
        <v>0</v>
      </c>
      <c r="Y69" s="17" t="e">
        <f t="shared" si="32"/>
        <v>#DIV/0!</v>
      </c>
      <c r="Z69" s="17" t="e">
        <f t="shared" si="33"/>
        <v>#DIV/0!</v>
      </c>
      <c r="AA69" s="17" t="e">
        <f t="shared" ref="AA69:AA100" si="38">IF(((N69/J69)*100)&lt;=45,0,N69*1100)</f>
        <v>#DIV/0!</v>
      </c>
      <c r="AB69" s="21" t="e">
        <f t="shared" si="34"/>
        <v>#DIV/0!</v>
      </c>
      <c r="AC69" s="213"/>
    </row>
    <row r="70" spans="1:29" s="1" customFormat="1" ht="30.75" hidden="1" customHeight="1" thickTop="1" thickBot="1" x14ac:dyDescent="0.3">
      <c r="A70" s="90" t="s">
        <v>86</v>
      </c>
      <c r="B70" s="60">
        <f t="shared" si="35"/>
        <v>0</v>
      </c>
      <c r="C70" s="59">
        <f t="shared" si="36"/>
        <v>0</v>
      </c>
      <c r="D70" s="37"/>
      <c r="E70" s="36"/>
      <c r="F70" s="63">
        <f t="shared" si="37"/>
        <v>2016</v>
      </c>
      <c r="G70" s="14"/>
      <c r="H70" s="43"/>
      <c r="I70" s="44"/>
      <c r="J70" s="44"/>
      <c r="K70" s="45"/>
      <c r="L70" s="46"/>
      <c r="M70" s="44"/>
      <c r="N70" s="44"/>
      <c r="O70" s="47"/>
      <c r="P70" s="32" t="e">
        <f t="shared" si="26"/>
        <v>#DIV/0!</v>
      </c>
      <c r="Q70" s="33" t="e">
        <f t="shared" si="26"/>
        <v>#DIV/0!</v>
      </c>
      <c r="R70" s="33" t="e">
        <f t="shared" si="26"/>
        <v>#DIV/0!</v>
      </c>
      <c r="S70" s="34" t="e">
        <f t="shared" si="26"/>
        <v>#DIV/0!</v>
      </c>
      <c r="T70" s="25">
        <f t="shared" si="27"/>
        <v>0</v>
      </c>
      <c r="U70" s="20">
        <f t="shared" si="28"/>
        <v>0</v>
      </c>
      <c r="V70" s="17">
        <f t="shared" si="29"/>
        <v>0</v>
      </c>
      <c r="W70" s="17">
        <f t="shared" si="30"/>
        <v>0</v>
      </c>
      <c r="X70" s="21">
        <f t="shared" si="31"/>
        <v>0</v>
      </c>
      <c r="Y70" s="17" t="e">
        <f t="shared" si="32"/>
        <v>#DIV/0!</v>
      </c>
      <c r="Z70" s="17" t="e">
        <f t="shared" si="33"/>
        <v>#DIV/0!</v>
      </c>
      <c r="AA70" s="17" t="e">
        <f t="shared" si="38"/>
        <v>#DIV/0!</v>
      </c>
      <c r="AB70" s="21" t="e">
        <f t="shared" si="34"/>
        <v>#DIV/0!</v>
      </c>
      <c r="AC70" s="213"/>
    </row>
    <row r="71" spans="1:29" s="1" customFormat="1" ht="30.75" hidden="1" customHeight="1" thickTop="1" thickBot="1" x14ac:dyDescent="0.3">
      <c r="A71" s="90" t="s">
        <v>87</v>
      </c>
      <c r="B71" s="60">
        <f t="shared" si="35"/>
        <v>0</v>
      </c>
      <c r="C71" s="59">
        <f t="shared" si="36"/>
        <v>0</v>
      </c>
      <c r="D71" s="37"/>
      <c r="E71" s="36"/>
      <c r="F71" s="63">
        <f t="shared" si="37"/>
        <v>2016</v>
      </c>
      <c r="G71" s="14"/>
      <c r="H71" s="43"/>
      <c r="I71" s="44"/>
      <c r="J71" s="44"/>
      <c r="K71" s="45"/>
      <c r="L71" s="46"/>
      <c r="M71" s="44"/>
      <c r="N71" s="44"/>
      <c r="O71" s="47"/>
      <c r="P71" s="32" t="e">
        <f t="shared" si="26"/>
        <v>#DIV/0!</v>
      </c>
      <c r="Q71" s="33" t="e">
        <f t="shared" si="26"/>
        <v>#DIV/0!</v>
      </c>
      <c r="R71" s="33" t="e">
        <f t="shared" si="26"/>
        <v>#DIV/0!</v>
      </c>
      <c r="S71" s="34" t="e">
        <f t="shared" si="26"/>
        <v>#DIV/0!</v>
      </c>
      <c r="T71" s="25">
        <f t="shared" si="27"/>
        <v>0</v>
      </c>
      <c r="U71" s="20">
        <f t="shared" si="28"/>
        <v>0</v>
      </c>
      <c r="V71" s="17">
        <f t="shared" si="29"/>
        <v>0</v>
      </c>
      <c r="W71" s="17">
        <f t="shared" si="30"/>
        <v>0</v>
      </c>
      <c r="X71" s="21">
        <f t="shared" si="31"/>
        <v>0</v>
      </c>
      <c r="Y71" s="17" t="e">
        <f t="shared" si="32"/>
        <v>#DIV/0!</v>
      </c>
      <c r="Z71" s="17" t="e">
        <f t="shared" si="33"/>
        <v>#DIV/0!</v>
      </c>
      <c r="AA71" s="17" t="e">
        <f t="shared" si="38"/>
        <v>#DIV/0!</v>
      </c>
      <c r="AB71" s="21" t="e">
        <f t="shared" si="34"/>
        <v>#DIV/0!</v>
      </c>
      <c r="AC71" s="213"/>
    </row>
    <row r="72" spans="1:29" s="1" customFormat="1" ht="30.75" hidden="1" customHeight="1" thickTop="1" thickBot="1" x14ac:dyDescent="0.3">
      <c r="A72" s="90" t="s">
        <v>88</v>
      </c>
      <c r="B72" s="60">
        <f t="shared" si="35"/>
        <v>0</v>
      </c>
      <c r="C72" s="59">
        <f t="shared" si="36"/>
        <v>0</v>
      </c>
      <c r="D72" s="37"/>
      <c r="E72" s="36"/>
      <c r="F72" s="63">
        <f t="shared" si="37"/>
        <v>2016</v>
      </c>
      <c r="G72" s="14"/>
      <c r="H72" s="43"/>
      <c r="I72" s="44"/>
      <c r="J72" s="44"/>
      <c r="K72" s="45"/>
      <c r="L72" s="46"/>
      <c r="M72" s="44"/>
      <c r="N72" s="44"/>
      <c r="O72" s="47"/>
      <c r="P72" s="32" t="e">
        <f t="shared" si="26"/>
        <v>#DIV/0!</v>
      </c>
      <c r="Q72" s="33" t="e">
        <f t="shared" si="26"/>
        <v>#DIV/0!</v>
      </c>
      <c r="R72" s="33" t="e">
        <f t="shared" si="26"/>
        <v>#DIV/0!</v>
      </c>
      <c r="S72" s="34" t="e">
        <f t="shared" si="26"/>
        <v>#DIV/0!</v>
      </c>
      <c r="T72" s="25">
        <f t="shared" si="27"/>
        <v>0</v>
      </c>
      <c r="U72" s="20">
        <f t="shared" si="28"/>
        <v>0</v>
      </c>
      <c r="V72" s="17">
        <f t="shared" si="29"/>
        <v>0</v>
      </c>
      <c r="W72" s="17">
        <f t="shared" si="30"/>
        <v>0</v>
      </c>
      <c r="X72" s="21">
        <f t="shared" si="31"/>
        <v>0</v>
      </c>
      <c r="Y72" s="17" t="e">
        <f t="shared" si="32"/>
        <v>#DIV/0!</v>
      </c>
      <c r="Z72" s="17" t="e">
        <f t="shared" si="33"/>
        <v>#DIV/0!</v>
      </c>
      <c r="AA72" s="17" t="e">
        <f t="shared" si="38"/>
        <v>#DIV/0!</v>
      </c>
      <c r="AB72" s="21" t="e">
        <f t="shared" si="34"/>
        <v>#DIV/0!</v>
      </c>
      <c r="AC72" s="213"/>
    </row>
    <row r="73" spans="1:29" s="1" customFormat="1" ht="30.75" hidden="1" customHeight="1" thickTop="1" thickBot="1" x14ac:dyDescent="0.3">
      <c r="A73" s="90" t="s">
        <v>89</v>
      </c>
      <c r="B73" s="60">
        <f t="shared" si="35"/>
        <v>0</v>
      </c>
      <c r="C73" s="59">
        <f t="shared" si="36"/>
        <v>0</v>
      </c>
      <c r="D73" s="37"/>
      <c r="E73" s="36"/>
      <c r="F73" s="63">
        <f t="shared" si="37"/>
        <v>2016</v>
      </c>
      <c r="G73" s="14"/>
      <c r="H73" s="43"/>
      <c r="I73" s="44"/>
      <c r="J73" s="44"/>
      <c r="K73" s="45"/>
      <c r="L73" s="46"/>
      <c r="M73" s="44"/>
      <c r="N73" s="44"/>
      <c r="O73" s="47"/>
      <c r="P73" s="32" t="e">
        <f t="shared" si="26"/>
        <v>#DIV/0!</v>
      </c>
      <c r="Q73" s="33" t="e">
        <f t="shared" si="26"/>
        <v>#DIV/0!</v>
      </c>
      <c r="R73" s="33" t="e">
        <f t="shared" si="26"/>
        <v>#DIV/0!</v>
      </c>
      <c r="S73" s="34" t="e">
        <f t="shared" si="26"/>
        <v>#DIV/0!</v>
      </c>
      <c r="T73" s="25">
        <f t="shared" si="27"/>
        <v>0</v>
      </c>
      <c r="U73" s="20">
        <f t="shared" si="28"/>
        <v>0</v>
      </c>
      <c r="V73" s="17">
        <f t="shared" si="29"/>
        <v>0</v>
      </c>
      <c r="W73" s="17">
        <f t="shared" si="30"/>
        <v>0</v>
      </c>
      <c r="X73" s="21">
        <f t="shared" si="31"/>
        <v>0</v>
      </c>
      <c r="Y73" s="17" t="e">
        <f t="shared" si="32"/>
        <v>#DIV/0!</v>
      </c>
      <c r="Z73" s="17" t="e">
        <f t="shared" si="33"/>
        <v>#DIV/0!</v>
      </c>
      <c r="AA73" s="17" t="e">
        <f t="shared" si="38"/>
        <v>#DIV/0!</v>
      </c>
      <c r="AB73" s="21" t="e">
        <f t="shared" si="34"/>
        <v>#DIV/0!</v>
      </c>
      <c r="AC73" s="213"/>
    </row>
    <row r="74" spans="1:29" s="1" customFormat="1" ht="30.75" hidden="1" customHeight="1" thickTop="1" thickBot="1" x14ac:dyDescent="0.3">
      <c r="A74" s="90" t="s">
        <v>90</v>
      </c>
      <c r="B74" s="60">
        <f t="shared" si="35"/>
        <v>0</v>
      </c>
      <c r="C74" s="59">
        <f t="shared" si="36"/>
        <v>0</v>
      </c>
      <c r="D74" s="37"/>
      <c r="E74" s="36"/>
      <c r="F74" s="63">
        <f t="shared" si="37"/>
        <v>2016</v>
      </c>
      <c r="G74" s="14"/>
      <c r="H74" s="43"/>
      <c r="I74" s="44"/>
      <c r="J74" s="44"/>
      <c r="K74" s="45"/>
      <c r="L74" s="46"/>
      <c r="M74" s="44"/>
      <c r="N74" s="44"/>
      <c r="O74" s="47"/>
      <c r="P74" s="32" t="e">
        <f t="shared" si="26"/>
        <v>#DIV/0!</v>
      </c>
      <c r="Q74" s="33" t="e">
        <f t="shared" si="26"/>
        <v>#DIV/0!</v>
      </c>
      <c r="R74" s="33" t="e">
        <f t="shared" si="26"/>
        <v>#DIV/0!</v>
      </c>
      <c r="S74" s="34" t="e">
        <f t="shared" si="26"/>
        <v>#DIV/0!</v>
      </c>
      <c r="T74" s="25">
        <f t="shared" si="27"/>
        <v>0</v>
      </c>
      <c r="U74" s="20">
        <f t="shared" si="28"/>
        <v>0</v>
      </c>
      <c r="V74" s="17">
        <f t="shared" si="29"/>
        <v>0</v>
      </c>
      <c r="W74" s="17">
        <f t="shared" si="30"/>
        <v>0</v>
      </c>
      <c r="X74" s="21">
        <f t="shared" si="31"/>
        <v>0</v>
      </c>
      <c r="Y74" s="17" t="e">
        <f t="shared" si="32"/>
        <v>#DIV/0!</v>
      </c>
      <c r="Z74" s="17" t="e">
        <f t="shared" si="33"/>
        <v>#DIV/0!</v>
      </c>
      <c r="AA74" s="17" t="e">
        <f t="shared" si="38"/>
        <v>#DIV/0!</v>
      </c>
      <c r="AB74" s="21" t="e">
        <f t="shared" si="34"/>
        <v>#DIV/0!</v>
      </c>
      <c r="AC74" s="213"/>
    </row>
    <row r="75" spans="1:29" s="1" customFormat="1" ht="30.75" hidden="1" customHeight="1" thickTop="1" thickBot="1" x14ac:dyDescent="0.3">
      <c r="A75" s="90" t="s">
        <v>91</v>
      </c>
      <c r="B75" s="60">
        <f t="shared" si="35"/>
        <v>0</v>
      </c>
      <c r="C75" s="59">
        <f t="shared" si="36"/>
        <v>0</v>
      </c>
      <c r="D75" s="37"/>
      <c r="E75" s="36"/>
      <c r="F75" s="63">
        <f t="shared" si="37"/>
        <v>2016</v>
      </c>
      <c r="G75" s="14"/>
      <c r="H75" s="43"/>
      <c r="I75" s="44"/>
      <c r="J75" s="44"/>
      <c r="K75" s="45"/>
      <c r="L75" s="46"/>
      <c r="M75" s="44"/>
      <c r="N75" s="44"/>
      <c r="O75" s="47"/>
      <c r="P75" s="32" t="e">
        <f t="shared" si="26"/>
        <v>#DIV/0!</v>
      </c>
      <c r="Q75" s="33" t="e">
        <f t="shared" si="26"/>
        <v>#DIV/0!</v>
      </c>
      <c r="R75" s="33" t="e">
        <f t="shared" si="26"/>
        <v>#DIV/0!</v>
      </c>
      <c r="S75" s="34" t="e">
        <f t="shared" si="26"/>
        <v>#DIV/0!</v>
      </c>
      <c r="T75" s="25">
        <f t="shared" si="27"/>
        <v>0</v>
      </c>
      <c r="U75" s="20">
        <f t="shared" si="28"/>
        <v>0</v>
      </c>
      <c r="V75" s="17">
        <f t="shared" si="29"/>
        <v>0</v>
      </c>
      <c r="W75" s="17">
        <f t="shared" si="30"/>
        <v>0</v>
      </c>
      <c r="X75" s="21">
        <f t="shared" si="31"/>
        <v>0</v>
      </c>
      <c r="Y75" s="17" t="e">
        <f t="shared" si="32"/>
        <v>#DIV/0!</v>
      </c>
      <c r="Z75" s="17" t="e">
        <f t="shared" si="33"/>
        <v>#DIV/0!</v>
      </c>
      <c r="AA75" s="17" t="e">
        <f t="shared" si="38"/>
        <v>#DIV/0!</v>
      </c>
      <c r="AB75" s="21" t="e">
        <f t="shared" si="34"/>
        <v>#DIV/0!</v>
      </c>
      <c r="AC75" s="213"/>
    </row>
    <row r="76" spans="1:29" s="1" customFormat="1" ht="30.75" hidden="1" customHeight="1" thickTop="1" thickBot="1" x14ac:dyDescent="0.3">
      <c r="A76" s="90" t="s">
        <v>92</v>
      </c>
      <c r="B76" s="60">
        <f t="shared" si="35"/>
        <v>0</v>
      </c>
      <c r="C76" s="59">
        <f t="shared" si="36"/>
        <v>0</v>
      </c>
      <c r="D76" s="37"/>
      <c r="E76" s="36"/>
      <c r="F76" s="63">
        <f t="shared" si="37"/>
        <v>2016</v>
      </c>
      <c r="G76" s="14"/>
      <c r="H76" s="43"/>
      <c r="I76" s="44"/>
      <c r="J76" s="44"/>
      <c r="K76" s="45"/>
      <c r="L76" s="46"/>
      <c r="M76" s="44"/>
      <c r="N76" s="44"/>
      <c r="O76" s="47"/>
      <c r="P76" s="32" t="e">
        <f t="shared" si="26"/>
        <v>#DIV/0!</v>
      </c>
      <c r="Q76" s="33" t="e">
        <f t="shared" si="26"/>
        <v>#DIV/0!</v>
      </c>
      <c r="R76" s="33" t="e">
        <f t="shared" si="26"/>
        <v>#DIV/0!</v>
      </c>
      <c r="S76" s="34" t="e">
        <f t="shared" si="26"/>
        <v>#DIV/0!</v>
      </c>
      <c r="T76" s="25">
        <f t="shared" si="27"/>
        <v>0</v>
      </c>
      <c r="U76" s="20">
        <f t="shared" si="28"/>
        <v>0</v>
      </c>
      <c r="V76" s="17">
        <f t="shared" si="29"/>
        <v>0</v>
      </c>
      <c r="W76" s="17">
        <f t="shared" si="30"/>
        <v>0</v>
      </c>
      <c r="X76" s="21">
        <f t="shared" si="31"/>
        <v>0</v>
      </c>
      <c r="Y76" s="17" t="e">
        <f t="shared" si="32"/>
        <v>#DIV/0!</v>
      </c>
      <c r="Z76" s="17" t="e">
        <f t="shared" si="33"/>
        <v>#DIV/0!</v>
      </c>
      <c r="AA76" s="17" t="e">
        <f t="shared" si="38"/>
        <v>#DIV/0!</v>
      </c>
      <c r="AB76" s="21" t="e">
        <f t="shared" si="34"/>
        <v>#DIV/0!</v>
      </c>
      <c r="AC76" s="213"/>
    </row>
    <row r="77" spans="1:29" s="1" customFormat="1" ht="30.75" hidden="1" customHeight="1" thickTop="1" thickBot="1" x14ac:dyDescent="0.3">
      <c r="A77" s="90" t="s">
        <v>93</v>
      </c>
      <c r="B77" s="60">
        <f t="shared" si="35"/>
        <v>0</v>
      </c>
      <c r="C77" s="59">
        <f t="shared" si="36"/>
        <v>0</v>
      </c>
      <c r="D77" s="37"/>
      <c r="E77" s="36"/>
      <c r="F77" s="63">
        <f t="shared" si="37"/>
        <v>2016</v>
      </c>
      <c r="G77" s="14"/>
      <c r="H77" s="43"/>
      <c r="I77" s="44"/>
      <c r="J77" s="44"/>
      <c r="K77" s="45"/>
      <c r="L77" s="46"/>
      <c r="M77" s="44"/>
      <c r="N77" s="44"/>
      <c r="O77" s="47"/>
      <c r="P77" s="32" t="e">
        <f t="shared" si="26"/>
        <v>#DIV/0!</v>
      </c>
      <c r="Q77" s="33" t="e">
        <f t="shared" si="26"/>
        <v>#DIV/0!</v>
      </c>
      <c r="R77" s="33" t="e">
        <f t="shared" si="26"/>
        <v>#DIV/0!</v>
      </c>
      <c r="S77" s="34" t="e">
        <f t="shared" si="26"/>
        <v>#DIV/0!</v>
      </c>
      <c r="T77" s="25">
        <f t="shared" si="27"/>
        <v>0</v>
      </c>
      <c r="U77" s="20">
        <f t="shared" si="28"/>
        <v>0</v>
      </c>
      <c r="V77" s="17">
        <f t="shared" si="29"/>
        <v>0</v>
      </c>
      <c r="W77" s="17">
        <f t="shared" si="30"/>
        <v>0</v>
      </c>
      <c r="X77" s="21">
        <f t="shared" si="31"/>
        <v>0</v>
      </c>
      <c r="Y77" s="17" t="e">
        <f t="shared" si="32"/>
        <v>#DIV/0!</v>
      </c>
      <c r="Z77" s="17" t="e">
        <f t="shared" si="33"/>
        <v>#DIV/0!</v>
      </c>
      <c r="AA77" s="17" t="e">
        <f t="shared" si="38"/>
        <v>#DIV/0!</v>
      </c>
      <c r="AB77" s="21" t="e">
        <f t="shared" si="34"/>
        <v>#DIV/0!</v>
      </c>
      <c r="AC77" s="213"/>
    </row>
    <row r="78" spans="1:29" s="1" customFormat="1" ht="30.75" hidden="1" customHeight="1" thickTop="1" thickBot="1" x14ac:dyDescent="0.3">
      <c r="A78" s="90" t="s">
        <v>94</v>
      </c>
      <c r="B78" s="60">
        <f t="shared" si="35"/>
        <v>0</v>
      </c>
      <c r="C78" s="59">
        <f t="shared" si="36"/>
        <v>0</v>
      </c>
      <c r="D78" s="37"/>
      <c r="E78" s="36"/>
      <c r="F78" s="63">
        <f t="shared" si="37"/>
        <v>2016</v>
      </c>
      <c r="G78" s="14"/>
      <c r="H78" s="43"/>
      <c r="I78" s="44"/>
      <c r="J78" s="44"/>
      <c r="K78" s="45"/>
      <c r="L78" s="46"/>
      <c r="M78" s="44"/>
      <c r="N78" s="44"/>
      <c r="O78" s="47"/>
      <c r="P78" s="32" t="e">
        <f t="shared" si="26"/>
        <v>#DIV/0!</v>
      </c>
      <c r="Q78" s="33" t="e">
        <f t="shared" si="26"/>
        <v>#DIV/0!</v>
      </c>
      <c r="R78" s="33" t="e">
        <f t="shared" si="26"/>
        <v>#DIV/0!</v>
      </c>
      <c r="S78" s="34" t="e">
        <f t="shared" si="26"/>
        <v>#DIV/0!</v>
      </c>
      <c r="T78" s="25">
        <f t="shared" si="27"/>
        <v>0</v>
      </c>
      <c r="U78" s="20">
        <f t="shared" si="28"/>
        <v>0</v>
      </c>
      <c r="V78" s="17">
        <f t="shared" si="29"/>
        <v>0</v>
      </c>
      <c r="W78" s="17">
        <f t="shared" si="30"/>
        <v>0</v>
      </c>
      <c r="X78" s="21">
        <f t="shared" si="31"/>
        <v>0</v>
      </c>
      <c r="Y78" s="17" t="e">
        <f t="shared" si="32"/>
        <v>#DIV/0!</v>
      </c>
      <c r="Z78" s="17" t="e">
        <f t="shared" si="33"/>
        <v>#DIV/0!</v>
      </c>
      <c r="AA78" s="17" t="e">
        <f t="shared" si="38"/>
        <v>#DIV/0!</v>
      </c>
      <c r="AB78" s="21" t="e">
        <f t="shared" si="34"/>
        <v>#DIV/0!</v>
      </c>
      <c r="AC78" s="213"/>
    </row>
    <row r="79" spans="1:29" s="1" customFormat="1" ht="30.75" hidden="1" customHeight="1" thickTop="1" thickBot="1" x14ac:dyDescent="0.3">
      <c r="A79" s="90" t="s">
        <v>95</v>
      </c>
      <c r="B79" s="60">
        <f t="shared" si="35"/>
        <v>0</v>
      </c>
      <c r="C79" s="59">
        <f t="shared" si="36"/>
        <v>0</v>
      </c>
      <c r="D79" s="37"/>
      <c r="E79" s="36"/>
      <c r="F79" s="63">
        <f t="shared" si="37"/>
        <v>2016</v>
      </c>
      <c r="G79" s="14"/>
      <c r="H79" s="43"/>
      <c r="I79" s="44"/>
      <c r="J79" s="44"/>
      <c r="K79" s="45"/>
      <c r="L79" s="46"/>
      <c r="M79" s="44"/>
      <c r="N79" s="44"/>
      <c r="O79" s="47"/>
      <c r="P79" s="32" t="e">
        <f t="shared" si="26"/>
        <v>#DIV/0!</v>
      </c>
      <c r="Q79" s="33" t="e">
        <f t="shared" si="26"/>
        <v>#DIV/0!</v>
      </c>
      <c r="R79" s="33" t="e">
        <f t="shared" si="26"/>
        <v>#DIV/0!</v>
      </c>
      <c r="S79" s="34" t="e">
        <f t="shared" si="26"/>
        <v>#DIV/0!</v>
      </c>
      <c r="T79" s="25">
        <f t="shared" si="27"/>
        <v>0</v>
      </c>
      <c r="U79" s="20">
        <f t="shared" si="28"/>
        <v>0</v>
      </c>
      <c r="V79" s="17">
        <f t="shared" si="29"/>
        <v>0</v>
      </c>
      <c r="W79" s="17">
        <f t="shared" si="30"/>
        <v>0</v>
      </c>
      <c r="X79" s="21">
        <f t="shared" si="31"/>
        <v>0</v>
      </c>
      <c r="Y79" s="17" t="e">
        <f t="shared" si="32"/>
        <v>#DIV/0!</v>
      </c>
      <c r="Z79" s="17" t="e">
        <f t="shared" si="33"/>
        <v>#DIV/0!</v>
      </c>
      <c r="AA79" s="17" t="e">
        <f t="shared" si="38"/>
        <v>#DIV/0!</v>
      </c>
      <c r="AB79" s="21" t="e">
        <f t="shared" si="34"/>
        <v>#DIV/0!</v>
      </c>
      <c r="AC79" s="213"/>
    </row>
    <row r="80" spans="1:29" s="1" customFormat="1" ht="30.75" hidden="1" customHeight="1" thickTop="1" thickBot="1" x14ac:dyDescent="0.3">
      <c r="A80" s="90" t="s">
        <v>96</v>
      </c>
      <c r="B80" s="60">
        <f t="shared" si="35"/>
        <v>0</v>
      </c>
      <c r="C80" s="59">
        <f t="shared" si="36"/>
        <v>0</v>
      </c>
      <c r="D80" s="37"/>
      <c r="E80" s="36"/>
      <c r="F80" s="63">
        <f t="shared" si="37"/>
        <v>2016</v>
      </c>
      <c r="G80" s="14"/>
      <c r="H80" s="43"/>
      <c r="I80" s="44"/>
      <c r="J80" s="44"/>
      <c r="K80" s="45"/>
      <c r="L80" s="46"/>
      <c r="M80" s="44"/>
      <c r="N80" s="44"/>
      <c r="O80" s="47"/>
      <c r="P80" s="32" t="e">
        <f t="shared" si="26"/>
        <v>#DIV/0!</v>
      </c>
      <c r="Q80" s="33" t="e">
        <f t="shared" si="26"/>
        <v>#DIV/0!</v>
      </c>
      <c r="R80" s="33" t="e">
        <f t="shared" si="26"/>
        <v>#DIV/0!</v>
      </c>
      <c r="S80" s="34" t="e">
        <f t="shared" si="26"/>
        <v>#DIV/0!</v>
      </c>
      <c r="T80" s="25">
        <f t="shared" si="27"/>
        <v>0</v>
      </c>
      <c r="U80" s="20">
        <f t="shared" si="28"/>
        <v>0</v>
      </c>
      <c r="V80" s="17">
        <f t="shared" si="29"/>
        <v>0</v>
      </c>
      <c r="W80" s="17">
        <f t="shared" si="30"/>
        <v>0</v>
      </c>
      <c r="X80" s="21">
        <f t="shared" si="31"/>
        <v>0</v>
      </c>
      <c r="Y80" s="17" t="e">
        <f t="shared" si="32"/>
        <v>#DIV/0!</v>
      </c>
      <c r="Z80" s="17" t="e">
        <f t="shared" si="33"/>
        <v>#DIV/0!</v>
      </c>
      <c r="AA80" s="17" t="e">
        <f t="shared" si="38"/>
        <v>#DIV/0!</v>
      </c>
      <c r="AB80" s="21" t="e">
        <f t="shared" si="34"/>
        <v>#DIV/0!</v>
      </c>
      <c r="AC80" s="213"/>
    </row>
    <row r="81" spans="1:29" s="1" customFormat="1" ht="30.75" hidden="1" customHeight="1" thickTop="1" thickBot="1" x14ac:dyDescent="0.3">
      <c r="A81" s="90" t="s">
        <v>97</v>
      </c>
      <c r="B81" s="60">
        <f t="shared" si="35"/>
        <v>0</v>
      </c>
      <c r="C81" s="59">
        <f t="shared" si="36"/>
        <v>0</v>
      </c>
      <c r="D81" s="37"/>
      <c r="E81" s="36"/>
      <c r="F81" s="63">
        <f t="shared" si="37"/>
        <v>2016</v>
      </c>
      <c r="G81" s="14"/>
      <c r="H81" s="43"/>
      <c r="I81" s="44"/>
      <c r="J81" s="44"/>
      <c r="K81" s="45"/>
      <c r="L81" s="46"/>
      <c r="M81" s="44"/>
      <c r="N81" s="44"/>
      <c r="O81" s="47"/>
      <c r="P81" s="32" t="e">
        <f t="shared" si="26"/>
        <v>#DIV/0!</v>
      </c>
      <c r="Q81" s="33" t="e">
        <f t="shared" si="26"/>
        <v>#DIV/0!</v>
      </c>
      <c r="R81" s="33" t="e">
        <f t="shared" si="26"/>
        <v>#DIV/0!</v>
      </c>
      <c r="S81" s="34" t="e">
        <f t="shared" si="26"/>
        <v>#DIV/0!</v>
      </c>
      <c r="T81" s="25">
        <f t="shared" si="27"/>
        <v>0</v>
      </c>
      <c r="U81" s="20">
        <f t="shared" si="28"/>
        <v>0</v>
      </c>
      <c r="V81" s="17">
        <f t="shared" si="29"/>
        <v>0</v>
      </c>
      <c r="W81" s="17">
        <f t="shared" si="30"/>
        <v>0</v>
      </c>
      <c r="X81" s="21">
        <f t="shared" si="31"/>
        <v>0</v>
      </c>
      <c r="Y81" s="17" t="e">
        <f t="shared" si="32"/>
        <v>#DIV/0!</v>
      </c>
      <c r="Z81" s="17" t="e">
        <f t="shared" si="33"/>
        <v>#DIV/0!</v>
      </c>
      <c r="AA81" s="17" t="e">
        <f t="shared" si="38"/>
        <v>#DIV/0!</v>
      </c>
      <c r="AB81" s="21" t="e">
        <f t="shared" si="34"/>
        <v>#DIV/0!</v>
      </c>
      <c r="AC81" s="213"/>
    </row>
    <row r="82" spans="1:29" s="1" customFormat="1" ht="30.75" hidden="1" customHeight="1" thickTop="1" thickBot="1" x14ac:dyDescent="0.3">
      <c r="A82" s="90" t="s">
        <v>98</v>
      </c>
      <c r="B82" s="60">
        <f t="shared" si="35"/>
        <v>0</v>
      </c>
      <c r="C82" s="59">
        <f t="shared" si="36"/>
        <v>0</v>
      </c>
      <c r="D82" s="37"/>
      <c r="E82" s="36"/>
      <c r="F82" s="63">
        <f t="shared" si="37"/>
        <v>2016</v>
      </c>
      <c r="G82" s="14"/>
      <c r="H82" s="43"/>
      <c r="I82" s="44"/>
      <c r="J82" s="44"/>
      <c r="K82" s="45"/>
      <c r="L82" s="46"/>
      <c r="M82" s="44"/>
      <c r="N82" s="44"/>
      <c r="O82" s="47"/>
      <c r="P82" s="32" t="e">
        <f t="shared" si="26"/>
        <v>#DIV/0!</v>
      </c>
      <c r="Q82" s="33" t="e">
        <f t="shared" si="26"/>
        <v>#DIV/0!</v>
      </c>
      <c r="R82" s="33" t="e">
        <f t="shared" si="26"/>
        <v>#DIV/0!</v>
      </c>
      <c r="S82" s="34" t="e">
        <f t="shared" si="26"/>
        <v>#DIV/0!</v>
      </c>
      <c r="T82" s="25">
        <f t="shared" si="27"/>
        <v>0</v>
      </c>
      <c r="U82" s="20">
        <f t="shared" si="28"/>
        <v>0</v>
      </c>
      <c r="V82" s="17">
        <f t="shared" si="29"/>
        <v>0</v>
      </c>
      <c r="W82" s="17">
        <f t="shared" si="30"/>
        <v>0</v>
      </c>
      <c r="X82" s="21">
        <f t="shared" si="31"/>
        <v>0</v>
      </c>
      <c r="Y82" s="17" t="e">
        <f t="shared" si="32"/>
        <v>#DIV/0!</v>
      </c>
      <c r="Z82" s="17" t="e">
        <f t="shared" si="33"/>
        <v>#DIV/0!</v>
      </c>
      <c r="AA82" s="17" t="e">
        <f t="shared" si="38"/>
        <v>#DIV/0!</v>
      </c>
      <c r="AB82" s="21" t="e">
        <f t="shared" si="34"/>
        <v>#DIV/0!</v>
      </c>
      <c r="AC82" s="213"/>
    </row>
    <row r="83" spans="1:29" s="1" customFormat="1" ht="30.75" hidden="1" customHeight="1" thickTop="1" thickBot="1" x14ac:dyDescent="0.3">
      <c r="A83" s="90" t="s">
        <v>99</v>
      </c>
      <c r="B83" s="60">
        <f t="shared" si="35"/>
        <v>0</v>
      </c>
      <c r="C83" s="59">
        <f t="shared" si="36"/>
        <v>0</v>
      </c>
      <c r="D83" s="37"/>
      <c r="E83" s="36"/>
      <c r="F83" s="63">
        <f t="shared" si="37"/>
        <v>2016</v>
      </c>
      <c r="G83" s="14"/>
      <c r="H83" s="43"/>
      <c r="I83" s="44"/>
      <c r="J83" s="44"/>
      <c r="K83" s="45"/>
      <c r="L83" s="46"/>
      <c r="M83" s="44"/>
      <c r="N83" s="44"/>
      <c r="O83" s="47"/>
      <c r="P83" s="32" t="e">
        <f t="shared" si="26"/>
        <v>#DIV/0!</v>
      </c>
      <c r="Q83" s="33" t="e">
        <f t="shared" si="26"/>
        <v>#DIV/0!</v>
      </c>
      <c r="R83" s="33" t="e">
        <f t="shared" si="26"/>
        <v>#DIV/0!</v>
      </c>
      <c r="S83" s="34" t="e">
        <f t="shared" si="26"/>
        <v>#DIV/0!</v>
      </c>
      <c r="T83" s="25">
        <f t="shared" si="27"/>
        <v>0</v>
      </c>
      <c r="U83" s="20">
        <f t="shared" si="28"/>
        <v>0</v>
      </c>
      <c r="V83" s="17">
        <f t="shared" si="29"/>
        <v>0</v>
      </c>
      <c r="W83" s="17">
        <f t="shared" si="30"/>
        <v>0</v>
      </c>
      <c r="X83" s="21">
        <f t="shared" si="31"/>
        <v>0</v>
      </c>
      <c r="Y83" s="17" t="e">
        <f t="shared" si="32"/>
        <v>#DIV/0!</v>
      </c>
      <c r="Z83" s="17" t="e">
        <f t="shared" si="33"/>
        <v>#DIV/0!</v>
      </c>
      <c r="AA83" s="17" t="e">
        <f t="shared" si="38"/>
        <v>#DIV/0!</v>
      </c>
      <c r="AB83" s="21" t="e">
        <f t="shared" si="34"/>
        <v>#DIV/0!</v>
      </c>
      <c r="AC83" s="213"/>
    </row>
    <row r="84" spans="1:29" s="1" customFormat="1" ht="30.75" hidden="1" customHeight="1" thickTop="1" thickBot="1" x14ac:dyDescent="0.3">
      <c r="A84" s="90" t="s">
        <v>100</v>
      </c>
      <c r="B84" s="60">
        <f t="shared" si="35"/>
        <v>0</v>
      </c>
      <c r="C84" s="59">
        <f t="shared" si="36"/>
        <v>0</v>
      </c>
      <c r="D84" s="37"/>
      <c r="E84" s="36"/>
      <c r="F84" s="63">
        <f t="shared" si="37"/>
        <v>2016</v>
      </c>
      <c r="G84" s="14"/>
      <c r="H84" s="43"/>
      <c r="I84" s="44"/>
      <c r="J84" s="44"/>
      <c r="K84" s="45"/>
      <c r="L84" s="46"/>
      <c r="M84" s="44"/>
      <c r="N84" s="44"/>
      <c r="O84" s="47"/>
      <c r="P84" s="32" t="e">
        <f t="shared" si="26"/>
        <v>#DIV/0!</v>
      </c>
      <c r="Q84" s="33" t="e">
        <f t="shared" si="26"/>
        <v>#DIV/0!</v>
      </c>
      <c r="R84" s="33" t="e">
        <f t="shared" si="26"/>
        <v>#DIV/0!</v>
      </c>
      <c r="S84" s="34" t="e">
        <f t="shared" si="26"/>
        <v>#DIV/0!</v>
      </c>
      <c r="T84" s="25">
        <f t="shared" si="27"/>
        <v>0</v>
      </c>
      <c r="U84" s="20">
        <f t="shared" si="28"/>
        <v>0</v>
      </c>
      <c r="V84" s="17">
        <f t="shared" si="29"/>
        <v>0</v>
      </c>
      <c r="W84" s="17">
        <f t="shared" si="30"/>
        <v>0</v>
      </c>
      <c r="X84" s="21">
        <f t="shared" si="31"/>
        <v>0</v>
      </c>
      <c r="Y84" s="17" t="e">
        <f t="shared" si="32"/>
        <v>#DIV/0!</v>
      </c>
      <c r="Z84" s="17" t="e">
        <f t="shared" si="33"/>
        <v>#DIV/0!</v>
      </c>
      <c r="AA84" s="17" t="e">
        <f t="shared" si="38"/>
        <v>#DIV/0!</v>
      </c>
      <c r="AB84" s="21" t="e">
        <f t="shared" si="34"/>
        <v>#DIV/0!</v>
      </c>
      <c r="AC84" s="213"/>
    </row>
    <row r="85" spans="1:29" s="1" customFormat="1" ht="30.75" hidden="1" customHeight="1" thickTop="1" thickBot="1" x14ac:dyDescent="0.3">
      <c r="A85" s="90" t="s">
        <v>101</v>
      </c>
      <c r="B85" s="60">
        <f t="shared" si="35"/>
        <v>0</v>
      </c>
      <c r="C85" s="59">
        <f t="shared" si="36"/>
        <v>0</v>
      </c>
      <c r="D85" s="37"/>
      <c r="E85" s="36"/>
      <c r="F85" s="63">
        <f t="shared" si="37"/>
        <v>2016</v>
      </c>
      <c r="G85" s="14"/>
      <c r="H85" s="43"/>
      <c r="I85" s="44"/>
      <c r="J85" s="44"/>
      <c r="K85" s="45"/>
      <c r="L85" s="46"/>
      <c r="M85" s="44"/>
      <c r="N85" s="44"/>
      <c r="O85" s="47"/>
      <c r="P85" s="32" t="e">
        <f t="shared" si="26"/>
        <v>#DIV/0!</v>
      </c>
      <c r="Q85" s="33" t="e">
        <f t="shared" si="26"/>
        <v>#DIV/0!</v>
      </c>
      <c r="R85" s="33" t="e">
        <f t="shared" si="26"/>
        <v>#DIV/0!</v>
      </c>
      <c r="S85" s="34" t="e">
        <f t="shared" si="26"/>
        <v>#DIV/0!</v>
      </c>
      <c r="T85" s="25">
        <f t="shared" si="27"/>
        <v>0</v>
      </c>
      <c r="U85" s="20">
        <f t="shared" si="28"/>
        <v>0</v>
      </c>
      <c r="V85" s="17">
        <f t="shared" si="29"/>
        <v>0</v>
      </c>
      <c r="W85" s="17">
        <f t="shared" si="30"/>
        <v>0</v>
      </c>
      <c r="X85" s="21">
        <f t="shared" si="31"/>
        <v>0</v>
      </c>
      <c r="Y85" s="17" t="e">
        <f t="shared" si="32"/>
        <v>#DIV/0!</v>
      </c>
      <c r="Z85" s="17" t="e">
        <f t="shared" si="33"/>
        <v>#DIV/0!</v>
      </c>
      <c r="AA85" s="17" t="e">
        <f t="shared" si="38"/>
        <v>#DIV/0!</v>
      </c>
      <c r="AB85" s="21" t="e">
        <f t="shared" si="34"/>
        <v>#DIV/0!</v>
      </c>
      <c r="AC85" s="213"/>
    </row>
    <row r="86" spans="1:29" s="1" customFormat="1" ht="30.75" hidden="1" customHeight="1" thickTop="1" thickBot="1" x14ac:dyDescent="0.3">
      <c r="A86" s="90" t="s">
        <v>102</v>
      </c>
      <c r="B86" s="60">
        <f t="shared" si="35"/>
        <v>0</v>
      </c>
      <c r="C86" s="59">
        <f t="shared" si="36"/>
        <v>0</v>
      </c>
      <c r="D86" s="37"/>
      <c r="E86" s="36"/>
      <c r="F86" s="63">
        <f t="shared" si="37"/>
        <v>2016</v>
      </c>
      <c r="G86" s="14"/>
      <c r="H86" s="43"/>
      <c r="I86" s="44"/>
      <c r="J86" s="44"/>
      <c r="K86" s="45"/>
      <c r="L86" s="46"/>
      <c r="M86" s="44"/>
      <c r="N86" s="44"/>
      <c r="O86" s="47"/>
      <c r="P86" s="32" t="e">
        <f t="shared" si="26"/>
        <v>#DIV/0!</v>
      </c>
      <c r="Q86" s="33" t="e">
        <f t="shared" si="26"/>
        <v>#DIV/0!</v>
      </c>
      <c r="R86" s="33" t="e">
        <f t="shared" si="26"/>
        <v>#DIV/0!</v>
      </c>
      <c r="S86" s="34" t="e">
        <f t="shared" si="26"/>
        <v>#DIV/0!</v>
      </c>
      <c r="T86" s="25">
        <f t="shared" si="27"/>
        <v>0</v>
      </c>
      <c r="U86" s="20">
        <f t="shared" si="28"/>
        <v>0</v>
      </c>
      <c r="V86" s="17">
        <f t="shared" si="29"/>
        <v>0</v>
      </c>
      <c r="W86" s="17">
        <f t="shared" si="30"/>
        <v>0</v>
      </c>
      <c r="X86" s="21">
        <f t="shared" si="31"/>
        <v>0</v>
      </c>
      <c r="Y86" s="17" t="e">
        <f t="shared" si="32"/>
        <v>#DIV/0!</v>
      </c>
      <c r="Z86" s="17" t="e">
        <f t="shared" si="33"/>
        <v>#DIV/0!</v>
      </c>
      <c r="AA86" s="17" t="e">
        <f t="shared" si="38"/>
        <v>#DIV/0!</v>
      </c>
      <c r="AB86" s="21" t="e">
        <f t="shared" si="34"/>
        <v>#DIV/0!</v>
      </c>
      <c r="AC86" s="213"/>
    </row>
    <row r="87" spans="1:29" s="1" customFormat="1" ht="30.75" hidden="1" customHeight="1" thickTop="1" thickBot="1" x14ac:dyDescent="0.3">
      <c r="A87" s="90" t="s">
        <v>103</v>
      </c>
      <c r="B87" s="60">
        <f t="shared" si="35"/>
        <v>0</v>
      </c>
      <c r="C87" s="59">
        <f t="shared" si="36"/>
        <v>0</v>
      </c>
      <c r="D87" s="37"/>
      <c r="E87" s="36"/>
      <c r="F87" s="63">
        <f t="shared" si="37"/>
        <v>2016</v>
      </c>
      <c r="G87" s="14"/>
      <c r="H87" s="43"/>
      <c r="I87" s="44"/>
      <c r="J87" s="44"/>
      <c r="K87" s="45"/>
      <c r="L87" s="46"/>
      <c r="M87" s="44"/>
      <c r="N87" s="44"/>
      <c r="O87" s="47"/>
      <c r="P87" s="32" t="e">
        <f t="shared" si="26"/>
        <v>#DIV/0!</v>
      </c>
      <c r="Q87" s="33" t="e">
        <f t="shared" si="26"/>
        <v>#DIV/0!</v>
      </c>
      <c r="R87" s="33" t="e">
        <f t="shared" si="26"/>
        <v>#DIV/0!</v>
      </c>
      <c r="S87" s="34" t="e">
        <f t="shared" si="26"/>
        <v>#DIV/0!</v>
      </c>
      <c r="T87" s="25">
        <f t="shared" si="27"/>
        <v>0</v>
      </c>
      <c r="U87" s="20">
        <f t="shared" si="28"/>
        <v>0</v>
      </c>
      <c r="V87" s="17">
        <f t="shared" si="29"/>
        <v>0</v>
      </c>
      <c r="W87" s="17">
        <f t="shared" si="30"/>
        <v>0</v>
      </c>
      <c r="X87" s="21">
        <f t="shared" si="31"/>
        <v>0</v>
      </c>
      <c r="Y87" s="17" t="e">
        <f t="shared" si="32"/>
        <v>#DIV/0!</v>
      </c>
      <c r="Z87" s="17" t="e">
        <f t="shared" si="33"/>
        <v>#DIV/0!</v>
      </c>
      <c r="AA87" s="17" t="e">
        <f t="shared" si="38"/>
        <v>#DIV/0!</v>
      </c>
      <c r="AB87" s="21" t="e">
        <f t="shared" si="34"/>
        <v>#DIV/0!</v>
      </c>
      <c r="AC87" s="213"/>
    </row>
    <row r="88" spans="1:29" s="1" customFormat="1" ht="30.75" hidden="1" customHeight="1" thickTop="1" thickBot="1" x14ac:dyDescent="0.3">
      <c r="A88" s="90" t="s">
        <v>104</v>
      </c>
      <c r="B88" s="60">
        <f t="shared" si="35"/>
        <v>0</v>
      </c>
      <c r="C88" s="59">
        <f t="shared" si="36"/>
        <v>0</v>
      </c>
      <c r="D88" s="37"/>
      <c r="E88" s="36"/>
      <c r="F88" s="63">
        <f t="shared" si="37"/>
        <v>2016</v>
      </c>
      <c r="G88" s="14"/>
      <c r="H88" s="43"/>
      <c r="I88" s="44"/>
      <c r="J88" s="44"/>
      <c r="K88" s="45"/>
      <c r="L88" s="46"/>
      <c r="M88" s="44"/>
      <c r="N88" s="44"/>
      <c r="O88" s="47"/>
      <c r="P88" s="32" t="e">
        <f t="shared" si="26"/>
        <v>#DIV/0!</v>
      </c>
      <c r="Q88" s="33" t="e">
        <f t="shared" si="26"/>
        <v>#DIV/0!</v>
      </c>
      <c r="R88" s="33" t="e">
        <f t="shared" si="26"/>
        <v>#DIV/0!</v>
      </c>
      <c r="S88" s="34" t="e">
        <f t="shared" si="26"/>
        <v>#DIV/0!</v>
      </c>
      <c r="T88" s="25">
        <f t="shared" si="27"/>
        <v>0</v>
      </c>
      <c r="U88" s="20">
        <f t="shared" si="28"/>
        <v>0</v>
      </c>
      <c r="V88" s="17">
        <f t="shared" si="29"/>
        <v>0</v>
      </c>
      <c r="W88" s="17">
        <f t="shared" si="30"/>
        <v>0</v>
      </c>
      <c r="X88" s="21">
        <f t="shared" si="31"/>
        <v>0</v>
      </c>
      <c r="Y88" s="17" t="e">
        <f t="shared" si="32"/>
        <v>#DIV/0!</v>
      </c>
      <c r="Z88" s="17" t="e">
        <f t="shared" si="33"/>
        <v>#DIV/0!</v>
      </c>
      <c r="AA88" s="17" t="e">
        <f t="shared" si="38"/>
        <v>#DIV/0!</v>
      </c>
      <c r="AB88" s="21" t="e">
        <f t="shared" si="34"/>
        <v>#DIV/0!</v>
      </c>
      <c r="AC88" s="213"/>
    </row>
    <row r="89" spans="1:29" s="1" customFormat="1" ht="30.75" hidden="1" customHeight="1" thickTop="1" thickBot="1" x14ac:dyDescent="0.3">
      <c r="A89" s="90" t="s">
        <v>105</v>
      </c>
      <c r="B89" s="60">
        <f t="shared" si="35"/>
        <v>0</v>
      </c>
      <c r="C89" s="59">
        <f t="shared" si="36"/>
        <v>0</v>
      </c>
      <c r="D89" s="37"/>
      <c r="E89" s="36"/>
      <c r="F89" s="63">
        <f t="shared" si="37"/>
        <v>2016</v>
      </c>
      <c r="G89" s="14"/>
      <c r="H89" s="43"/>
      <c r="I89" s="44"/>
      <c r="J89" s="44"/>
      <c r="K89" s="45"/>
      <c r="L89" s="46"/>
      <c r="M89" s="44"/>
      <c r="N89" s="44"/>
      <c r="O89" s="47"/>
      <c r="P89" s="32" t="e">
        <f t="shared" si="26"/>
        <v>#DIV/0!</v>
      </c>
      <c r="Q89" s="33" t="e">
        <f t="shared" si="26"/>
        <v>#DIV/0!</v>
      </c>
      <c r="R89" s="33" t="e">
        <f t="shared" si="26"/>
        <v>#DIV/0!</v>
      </c>
      <c r="S89" s="34" t="e">
        <f t="shared" si="26"/>
        <v>#DIV/0!</v>
      </c>
      <c r="T89" s="25">
        <f t="shared" si="27"/>
        <v>0</v>
      </c>
      <c r="U89" s="20">
        <f t="shared" si="28"/>
        <v>0</v>
      </c>
      <c r="V89" s="17">
        <f t="shared" si="29"/>
        <v>0</v>
      </c>
      <c r="W89" s="17">
        <f t="shared" si="30"/>
        <v>0</v>
      </c>
      <c r="X89" s="21">
        <f t="shared" si="31"/>
        <v>0</v>
      </c>
      <c r="Y89" s="17" t="e">
        <f t="shared" si="32"/>
        <v>#DIV/0!</v>
      </c>
      <c r="Z89" s="17" t="e">
        <f t="shared" si="33"/>
        <v>#DIV/0!</v>
      </c>
      <c r="AA89" s="17" t="e">
        <f t="shared" si="38"/>
        <v>#DIV/0!</v>
      </c>
      <c r="AB89" s="21" t="e">
        <f t="shared" si="34"/>
        <v>#DIV/0!</v>
      </c>
      <c r="AC89" s="213"/>
    </row>
    <row r="90" spans="1:29" s="1" customFormat="1" ht="30.75" hidden="1" customHeight="1" thickTop="1" thickBot="1" x14ac:dyDescent="0.3">
      <c r="A90" s="90" t="s">
        <v>106</v>
      </c>
      <c r="B90" s="60">
        <f t="shared" si="35"/>
        <v>0</v>
      </c>
      <c r="C90" s="59">
        <f t="shared" si="36"/>
        <v>0</v>
      </c>
      <c r="D90" s="37"/>
      <c r="E90" s="36"/>
      <c r="F90" s="63">
        <f t="shared" si="37"/>
        <v>2016</v>
      </c>
      <c r="G90" s="14"/>
      <c r="H90" s="43"/>
      <c r="I90" s="44"/>
      <c r="J90" s="44"/>
      <c r="K90" s="45"/>
      <c r="L90" s="46"/>
      <c r="M90" s="44"/>
      <c r="N90" s="44"/>
      <c r="O90" s="47"/>
      <c r="P90" s="32" t="e">
        <f t="shared" si="26"/>
        <v>#DIV/0!</v>
      </c>
      <c r="Q90" s="33" t="e">
        <f t="shared" si="26"/>
        <v>#DIV/0!</v>
      </c>
      <c r="R90" s="33" t="e">
        <f t="shared" si="26"/>
        <v>#DIV/0!</v>
      </c>
      <c r="S90" s="34" t="e">
        <f t="shared" si="26"/>
        <v>#DIV/0!</v>
      </c>
      <c r="T90" s="25">
        <f t="shared" si="27"/>
        <v>0</v>
      </c>
      <c r="U90" s="20">
        <f t="shared" si="28"/>
        <v>0</v>
      </c>
      <c r="V90" s="17">
        <f t="shared" si="29"/>
        <v>0</v>
      </c>
      <c r="W90" s="17">
        <f t="shared" si="30"/>
        <v>0</v>
      </c>
      <c r="X90" s="21">
        <f t="shared" si="31"/>
        <v>0</v>
      </c>
      <c r="Y90" s="17" t="e">
        <f t="shared" si="32"/>
        <v>#DIV/0!</v>
      </c>
      <c r="Z90" s="17" t="e">
        <f t="shared" si="33"/>
        <v>#DIV/0!</v>
      </c>
      <c r="AA90" s="17" t="e">
        <f t="shared" si="38"/>
        <v>#DIV/0!</v>
      </c>
      <c r="AB90" s="21" t="e">
        <f t="shared" si="34"/>
        <v>#DIV/0!</v>
      </c>
      <c r="AC90" s="213"/>
    </row>
    <row r="91" spans="1:29" s="1" customFormat="1" ht="30.75" hidden="1" customHeight="1" thickTop="1" thickBot="1" x14ac:dyDescent="0.3">
      <c r="A91" s="90" t="s">
        <v>107</v>
      </c>
      <c r="B91" s="60">
        <f t="shared" si="35"/>
        <v>0</v>
      </c>
      <c r="C91" s="59">
        <f t="shared" si="36"/>
        <v>0</v>
      </c>
      <c r="D91" s="37"/>
      <c r="E91" s="36"/>
      <c r="F91" s="63">
        <f t="shared" si="37"/>
        <v>2016</v>
      </c>
      <c r="G91" s="14"/>
      <c r="H91" s="43"/>
      <c r="I91" s="44"/>
      <c r="J91" s="44"/>
      <c r="K91" s="45"/>
      <c r="L91" s="46"/>
      <c r="M91" s="44"/>
      <c r="N91" s="44"/>
      <c r="O91" s="47"/>
      <c r="P91" s="32" t="e">
        <f t="shared" si="26"/>
        <v>#DIV/0!</v>
      </c>
      <c r="Q91" s="33" t="e">
        <f t="shared" si="26"/>
        <v>#DIV/0!</v>
      </c>
      <c r="R91" s="33" t="e">
        <f t="shared" si="26"/>
        <v>#DIV/0!</v>
      </c>
      <c r="S91" s="34" t="e">
        <f t="shared" si="26"/>
        <v>#DIV/0!</v>
      </c>
      <c r="T91" s="25">
        <f t="shared" si="27"/>
        <v>0</v>
      </c>
      <c r="U91" s="20">
        <f t="shared" si="28"/>
        <v>0</v>
      </c>
      <c r="V91" s="17">
        <f t="shared" si="29"/>
        <v>0</v>
      </c>
      <c r="W91" s="17">
        <f t="shared" si="30"/>
        <v>0</v>
      </c>
      <c r="X91" s="21">
        <f t="shared" si="31"/>
        <v>0</v>
      </c>
      <c r="Y91" s="17" t="e">
        <f t="shared" si="32"/>
        <v>#DIV/0!</v>
      </c>
      <c r="Z91" s="17" t="e">
        <f t="shared" si="33"/>
        <v>#DIV/0!</v>
      </c>
      <c r="AA91" s="17" t="e">
        <f t="shared" si="38"/>
        <v>#DIV/0!</v>
      </c>
      <c r="AB91" s="21" t="e">
        <f t="shared" si="34"/>
        <v>#DIV/0!</v>
      </c>
      <c r="AC91" s="213"/>
    </row>
    <row r="92" spans="1:29" s="1" customFormat="1" ht="30.75" hidden="1" customHeight="1" thickTop="1" thickBot="1" x14ac:dyDescent="0.3">
      <c r="A92" s="90" t="s">
        <v>108</v>
      </c>
      <c r="B92" s="60">
        <f t="shared" si="35"/>
        <v>0</v>
      </c>
      <c r="C92" s="59">
        <f t="shared" si="36"/>
        <v>0</v>
      </c>
      <c r="D92" s="37"/>
      <c r="E92" s="36"/>
      <c r="F92" s="63">
        <f t="shared" si="37"/>
        <v>2016</v>
      </c>
      <c r="G92" s="14"/>
      <c r="H92" s="43"/>
      <c r="I92" s="44"/>
      <c r="J92" s="44"/>
      <c r="K92" s="45"/>
      <c r="L92" s="46"/>
      <c r="M92" s="44"/>
      <c r="N92" s="44"/>
      <c r="O92" s="47"/>
      <c r="P92" s="32" t="e">
        <f t="shared" si="26"/>
        <v>#DIV/0!</v>
      </c>
      <c r="Q92" s="33" t="e">
        <f t="shared" si="26"/>
        <v>#DIV/0!</v>
      </c>
      <c r="R92" s="33" t="e">
        <f t="shared" si="26"/>
        <v>#DIV/0!</v>
      </c>
      <c r="S92" s="34" t="e">
        <f t="shared" si="26"/>
        <v>#DIV/0!</v>
      </c>
      <c r="T92" s="25">
        <f t="shared" si="27"/>
        <v>0</v>
      </c>
      <c r="U92" s="20">
        <f t="shared" si="28"/>
        <v>0</v>
      </c>
      <c r="V92" s="17">
        <f t="shared" si="29"/>
        <v>0</v>
      </c>
      <c r="W92" s="17">
        <f t="shared" si="30"/>
        <v>0</v>
      </c>
      <c r="X92" s="21">
        <f t="shared" si="31"/>
        <v>0</v>
      </c>
      <c r="Y92" s="17" t="e">
        <f t="shared" si="32"/>
        <v>#DIV/0!</v>
      </c>
      <c r="Z92" s="17" t="e">
        <f t="shared" si="33"/>
        <v>#DIV/0!</v>
      </c>
      <c r="AA92" s="17" t="e">
        <f t="shared" si="38"/>
        <v>#DIV/0!</v>
      </c>
      <c r="AB92" s="21" t="e">
        <f t="shared" si="34"/>
        <v>#DIV/0!</v>
      </c>
      <c r="AC92" s="213"/>
    </row>
    <row r="93" spans="1:29" s="1" customFormat="1" ht="30.75" hidden="1" customHeight="1" thickTop="1" thickBot="1" x14ac:dyDescent="0.3">
      <c r="A93" s="90" t="s">
        <v>109</v>
      </c>
      <c r="B93" s="60">
        <f t="shared" si="35"/>
        <v>0</v>
      </c>
      <c r="C93" s="59">
        <f t="shared" si="36"/>
        <v>0</v>
      </c>
      <c r="D93" s="37"/>
      <c r="E93" s="36"/>
      <c r="F93" s="63">
        <f t="shared" si="37"/>
        <v>2016</v>
      </c>
      <c r="G93" s="14"/>
      <c r="H93" s="43"/>
      <c r="I93" s="44"/>
      <c r="J93" s="44"/>
      <c r="K93" s="45"/>
      <c r="L93" s="46"/>
      <c r="M93" s="44"/>
      <c r="N93" s="44"/>
      <c r="O93" s="47"/>
      <c r="P93" s="32" t="e">
        <f t="shared" si="26"/>
        <v>#DIV/0!</v>
      </c>
      <c r="Q93" s="33" t="e">
        <f t="shared" si="26"/>
        <v>#DIV/0!</v>
      </c>
      <c r="R93" s="33" t="e">
        <f t="shared" si="26"/>
        <v>#DIV/0!</v>
      </c>
      <c r="S93" s="34" t="e">
        <f t="shared" si="26"/>
        <v>#DIV/0!</v>
      </c>
      <c r="T93" s="25">
        <f t="shared" si="27"/>
        <v>0</v>
      </c>
      <c r="U93" s="20">
        <f t="shared" si="28"/>
        <v>0</v>
      </c>
      <c r="V93" s="17">
        <f t="shared" si="29"/>
        <v>0</v>
      </c>
      <c r="W93" s="17">
        <f t="shared" si="30"/>
        <v>0</v>
      </c>
      <c r="X93" s="21">
        <f t="shared" si="31"/>
        <v>0</v>
      </c>
      <c r="Y93" s="17" t="e">
        <f t="shared" si="32"/>
        <v>#DIV/0!</v>
      </c>
      <c r="Z93" s="17" t="e">
        <f t="shared" si="33"/>
        <v>#DIV/0!</v>
      </c>
      <c r="AA93" s="17" t="e">
        <f t="shared" si="38"/>
        <v>#DIV/0!</v>
      </c>
      <c r="AB93" s="21" t="e">
        <f t="shared" si="34"/>
        <v>#DIV/0!</v>
      </c>
      <c r="AC93" s="213"/>
    </row>
    <row r="94" spans="1:29" s="1" customFormat="1" ht="30.75" hidden="1" customHeight="1" thickTop="1" thickBot="1" x14ac:dyDescent="0.3">
      <c r="A94" s="90" t="s">
        <v>110</v>
      </c>
      <c r="B94" s="60">
        <f t="shared" si="35"/>
        <v>0</v>
      </c>
      <c r="C94" s="59">
        <f t="shared" si="36"/>
        <v>0</v>
      </c>
      <c r="D94" s="37"/>
      <c r="E94" s="36"/>
      <c r="F94" s="63">
        <f t="shared" si="37"/>
        <v>2016</v>
      </c>
      <c r="G94" s="14"/>
      <c r="H94" s="43"/>
      <c r="I94" s="44"/>
      <c r="J94" s="44"/>
      <c r="K94" s="45"/>
      <c r="L94" s="46"/>
      <c r="M94" s="44"/>
      <c r="N94" s="44"/>
      <c r="O94" s="47"/>
      <c r="P94" s="32" t="e">
        <f t="shared" si="26"/>
        <v>#DIV/0!</v>
      </c>
      <c r="Q94" s="33" t="e">
        <f t="shared" si="26"/>
        <v>#DIV/0!</v>
      </c>
      <c r="R94" s="33" t="e">
        <f t="shared" si="26"/>
        <v>#DIV/0!</v>
      </c>
      <c r="S94" s="34" t="e">
        <f t="shared" si="26"/>
        <v>#DIV/0!</v>
      </c>
      <c r="T94" s="25">
        <f t="shared" si="27"/>
        <v>0</v>
      </c>
      <c r="U94" s="20">
        <f t="shared" si="28"/>
        <v>0</v>
      </c>
      <c r="V94" s="17">
        <f t="shared" si="29"/>
        <v>0</v>
      </c>
      <c r="W94" s="17">
        <f t="shared" si="30"/>
        <v>0</v>
      </c>
      <c r="X94" s="21">
        <f t="shared" si="31"/>
        <v>0</v>
      </c>
      <c r="Y94" s="17" t="e">
        <f t="shared" si="32"/>
        <v>#DIV/0!</v>
      </c>
      <c r="Z94" s="17" t="e">
        <f t="shared" si="33"/>
        <v>#DIV/0!</v>
      </c>
      <c r="AA94" s="17" t="e">
        <f t="shared" si="38"/>
        <v>#DIV/0!</v>
      </c>
      <c r="AB94" s="21" t="e">
        <f t="shared" si="34"/>
        <v>#DIV/0!</v>
      </c>
      <c r="AC94" s="213"/>
    </row>
    <row r="95" spans="1:29" s="1" customFormat="1" ht="30.75" hidden="1" customHeight="1" thickTop="1" thickBot="1" x14ac:dyDescent="0.3">
      <c r="A95" s="90" t="s">
        <v>111</v>
      </c>
      <c r="B95" s="60">
        <f t="shared" si="35"/>
        <v>0</v>
      </c>
      <c r="C95" s="59">
        <f t="shared" si="36"/>
        <v>0</v>
      </c>
      <c r="D95" s="37"/>
      <c r="E95" s="36"/>
      <c r="F95" s="63">
        <f t="shared" si="37"/>
        <v>2016</v>
      </c>
      <c r="G95" s="14"/>
      <c r="H95" s="43"/>
      <c r="I95" s="44"/>
      <c r="J95" s="44"/>
      <c r="K95" s="45"/>
      <c r="L95" s="46"/>
      <c r="M95" s="44"/>
      <c r="N95" s="44"/>
      <c r="O95" s="47"/>
      <c r="P95" s="32" t="e">
        <f t="shared" si="26"/>
        <v>#DIV/0!</v>
      </c>
      <c r="Q95" s="33" t="e">
        <f t="shared" si="26"/>
        <v>#DIV/0!</v>
      </c>
      <c r="R95" s="33" t="e">
        <f t="shared" si="26"/>
        <v>#DIV/0!</v>
      </c>
      <c r="S95" s="34" t="e">
        <f t="shared" si="26"/>
        <v>#DIV/0!</v>
      </c>
      <c r="T95" s="25">
        <f t="shared" si="27"/>
        <v>0</v>
      </c>
      <c r="U95" s="20">
        <f t="shared" si="28"/>
        <v>0</v>
      </c>
      <c r="V95" s="17">
        <f t="shared" si="29"/>
        <v>0</v>
      </c>
      <c r="W95" s="17">
        <f t="shared" si="30"/>
        <v>0</v>
      </c>
      <c r="X95" s="21">
        <f t="shared" si="31"/>
        <v>0</v>
      </c>
      <c r="Y95" s="17" t="e">
        <f t="shared" si="32"/>
        <v>#DIV/0!</v>
      </c>
      <c r="Z95" s="17" t="e">
        <f t="shared" si="33"/>
        <v>#DIV/0!</v>
      </c>
      <c r="AA95" s="17" t="e">
        <f t="shared" si="38"/>
        <v>#DIV/0!</v>
      </c>
      <c r="AB95" s="21" t="e">
        <f t="shared" si="34"/>
        <v>#DIV/0!</v>
      </c>
      <c r="AC95" s="213"/>
    </row>
    <row r="96" spans="1:29" s="1" customFormat="1" ht="30.75" hidden="1" customHeight="1" thickTop="1" thickBot="1" x14ac:dyDescent="0.3">
      <c r="A96" s="90" t="s">
        <v>112</v>
      </c>
      <c r="B96" s="60">
        <f t="shared" si="35"/>
        <v>0</v>
      </c>
      <c r="C96" s="59">
        <f t="shared" si="36"/>
        <v>0</v>
      </c>
      <c r="D96" s="37"/>
      <c r="E96" s="36"/>
      <c r="F96" s="63">
        <f t="shared" si="37"/>
        <v>2016</v>
      </c>
      <c r="G96" s="14"/>
      <c r="H96" s="43"/>
      <c r="I96" s="44"/>
      <c r="J96" s="44"/>
      <c r="K96" s="45"/>
      <c r="L96" s="46"/>
      <c r="M96" s="44"/>
      <c r="N96" s="44"/>
      <c r="O96" s="47"/>
      <c r="P96" s="32" t="e">
        <f t="shared" si="26"/>
        <v>#DIV/0!</v>
      </c>
      <c r="Q96" s="33" t="e">
        <f t="shared" si="26"/>
        <v>#DIV/0!</v>
      </c>
      <c r="R96" s="33" t="e">
        <f t="shared" si="26"/>
        <v>#DIV/0!</v>
      </c>
      <c r="S96" s="34" t="e">
        <f t="shared" si="26"/>
        <v>#DIV/0!</v>
      </c>
      <c r="T96" s="25">
        <f t="shared" si="27"/>
        <v>0</v>
      </c>
      <c r="U96" s="20">
        <f t="shared" si="28"/>
        <v>0</v>
      </c>
      <c r="V96" s="17">
        <f t="shared" si="29"/>
        <v>0</v>
      </c>
      <c r="W96" s="17">
        <f t="shared" si="30"/>
        <v>0</v>
      </c>
      <c r="X96" s="21">
        <f t="shared" si="31"/>
        <v>0</v>
      </c>
      <c r="Y96" s="17" t="e">
        <f t="shared" si="32"/>
        <v>#DIV/0!</v>
      </c>
      <c r="Z96" s="17" t="e">
        <f t="shared" si="33"/>
        <v>#DIV/0!</v>
      </c>
      <c r="AA96" s="17" t="e">
        <f t="shared" si="38"/>
        <v>#DIV/0!</v>
      </c>
      <c r="AB96" s="21" t="e">
        <f t="shared" si="34"/>
        <v>#DIV/0!</v>
      </c>
      <c r="AC96" s="213"/>
    </row>
    <row r="97" spans="1:29" s="1" customFormat="1" ht="30.75" hidden="1" customHeight="1" thickTop="1" thickBot="1" x14ac:dyDescent="0.3">
      <c r="A97" s="90" t="s">
        <v>113</v>
      </c>
      <c r="B97" s="60">
        <f t="shared" si="35"/>
        <v>0</v>
      </c>
      <c r="C97" s="59">
        <f t="shared" si="36"/>
        <v>0</v>
      </c>
      <c r="D97" s="37"/>
      <c r="E97" s="36"/>
      <c r="F97" s="63">
        <f t="shared" si="37"/>
        <v>2016</v>
      </c>
      <c r="G97" s="14"/>
      <c r="H97" s="43"/>
      <c r="I97" s="44"/>
      <c r="J97" s="44"/>
      <c r="K97" s="45"/>
      <c r="L97" s="46"/>
      <c r="M97" s="44"/>
      <c r="N97" s="44"/>
      <c r="O97" s="47"/>
      <c r="P97" s="32" t="e">
        <f t="shared" si="26"/>
        <v>#DIV/0!</v>
      </c>
      <c r="Q97" s="33" t="e">
        <f t="shared" si="26"/>
        <v>#DIV/0!</v>
      </c>
      <c r="R97" s="33" t="e">
        <f t="shared" si="26"/>
        <v>#DIV/0!</v>
      </c>
      <c r="S97" s="34" t="e">
        <f t="shared" si="26"/>
        <v>#DIV/0!</v>
      </c>
      <c r="T97" s="25">
        <f t="shared" si="27"/>
        <v>0</v>
      </c>
      <c r="U97" s="20">
        <f t="shared" si="28"/>
        <v>0</v>
      </c>
      <c r="V97" s="17">
        <f t="shared" si="29"/>
        <v>0</v>
      </c>
      <c r="W97" s="17">
        <f t="shared" si="30"/>
        <v>0</v>
      </c>
      <c r="X97" s="21">
        <f t="shared" si="31"/>
        <v>0</v>
      </c>
      <c r="Y97" s="17" t="e">
        <f t="shared" si="32"/>
        <v>#DIV/0!</v>
      </c>
      <c r="Z97" s="17" t="e">
        <f t="shared" si="33"/>
        <v>#DIV/0!</v>
      </c>
      <c r="AA97" s="17" t="e">
        <f t="shared" si="38"/>
        <v>#DIV/0!</v>
      </c>
      <c r="AB97" s="21" t="e">
        <f t="shared" si="34"/>
        <v>#DIV/0!</v>
      </c>
      <c r="AC97" s="213"/>
    </row>
    <row r="98" spans="1:29" s="1" customFormat="1" ht="30.75" hidden="1" customHeight="1" thickTop="1" thickBot="1" x14ac:dyDescent="0.3">
      <c r="A98" s="90" t="s">
        <v>114</v>
      </c>
      <c r="B98" s="60">
        <f t="shared" si="35"/>
        <v>0</v>
      </c>
      <c r="C98" s="59">
        <f t="shared" si="36"/>
        <v>0</v>
      </c>
      <c r="D98" s="37"/>
      <c r="E98" s="36"/>
      <c r="F98" s="63">
        <f t="shared" si="37"/>
        <v>2016</v>
      </c>
      <c r="G98" s="14"/>
      <c r="H98" s="43"/>
      <c r="I98" s="44"/>
      <c r="J98" s="44"/>
      <c r="K98" s="45"/>
      <c r="L98" s="46"/>
      <c r="M98" s="44"/>
      <c r="N98" s="44"/>
      <c r="O98" s="47"/>
      <c r="P98" s="32" t="e">
        <f t="shared" si="26"/>
        <v>#DIV/0!</v>
      </c>
      <c r="Q98" s="33" t="e">
        <f t="shared" si="26"/>
        <v>#DIV/0!</v>
      </c>
      <c r="R98" s="33" t="e">
        <f t="shared" si="26"/>
        <v>#DIV/0!</v>
      </c>
      <c r="S98" s="34" t="e">
        <f t="shared" si="26"/>
        <v>#DIV/0!</v>
      </c>
      <c r="T98" s="25">
        <f t="shared" si="27"/>
        <v>0</v>
      </c>
      <c r="U98" s="20">
        <f t="shared" si="28"/>
        <v>0</v>
      </c>
      <c r="V98" s="17">
        <f t="shared" si="29"/>
        <v>0</v>
      </c>
      <c r="W98" s="17">
        <f t="shared" si="30"/>
        <v>0</v>
      </c>
      <c r="X98" s="21">
        <f t="shared" si="31"/>
        <v>0</v>
      </c>
      <c r="Y98" s="17" t="e">
        <f t="shared" si="32"/>
        <v>#DIV/0!</v>
      </c>
      <c r="Z98" s="17" t="e">
        <f t="shared" si="33"/>
        <v>#DIV/0!</v>
      </c>
      <c r="AA98" s="17" t="e">
        <f t="shared" si="38"/>
        <v>#DIV/0!</v>
      </c>
      <c r="AB98" s="21" t="e">
        <f t="shared" si="34"/>
        <v>#DIV/0!</v>
      </c>
      <c r="AC98" s="213"/>
    </row>
    <row r="99" spans="1:29" s="1" customFormat="1" ht="30.75" hidden="1" customHeight="1" thickTop="1" thickBot="1" x14ac:dyDescent="0.3">
      <c r="A99" s="90" t="s">
        <v>115</v>
      </c>
      <c r="B99" s="60">
        <f t="shared" si="35"/>
        <v>0</v>
      </c>
      <c r="C99" s="59">
        <f t="shared" si="36"/>
        <v>0</v>
      </c>
      <c r="D99" s="37"/>
      <c r="E99" s="36"/>
      <c r="F99" s="63">
        <f t="shared" si="37"/>
        <v>2016</v>
      </c>
      <c r="G99" s="14"/>
      <c r="H99" s="43"/>
      <c r="I99" s="44"/>
      <c r="J99" s="44"/>
      <c r="K99" s="45"/>
      <c r="L99" s="46"/>
      <c r="M99" s="44"/>
      <c r="N99" s="44"/>
      <c r="O99" s="47"/>
      <c r="P99" s="32" t="e">
        <f t="shared" si="26"/>
        <v>#DIV/0!</v>
      </c>
      <c r="Q99" s="33" t="e">
        <f t="shared" si="26"/>
        <v>#DIV/0!</v>
      </c>
      <c r="R99" s="33" t="e">
        <f t="shared" si="26"/>
        <v>#DIV/0!</v>
      </c>
      <c r="S99" s="34" t="e">
        <f t="shared" si="26"/>
        <v>#DIV/0!</v>
      </c>
      <c r="T99" s="25">
        <f t="shared" si="27"/>
        <v>0</v>
      </c>
      <c r="U99" s="20">
        <f t="shared" si="28"/>
        <v>0</v>
      </c>
      <c r="V99" s="17">
        <f t="shared" si="29"/>
        <v>0</v>
      </c>
      <c r="W99" s="17">
        <f t="shared" si="30"/>
        <v>0</v>
      </c>
      <c r="X99" s="21">
        <f t="shared" si="31"/>
        <v>0</v>
      </c>
      <c r="Y99" s="17" t="e">
        <f t="shared" si="32"/>
        <v>#DIV/0!</v>
      </c>
      <c r="Z99" s="17" t="e">
        <f t="shared" si="33"/>
        <v>#DIV/0!</v>
      </c>
      <c r="AA99" s="17" t="e">
        <f t="shared" si="38"/>
        <v>#DIV/0!</v>
      </c>
      <c r="AB99" s="21" t="e">
        <f t="shared" si="34"/>
        <v>#DIV/0!</v>
      </c>
      <c r="AC99" s="214"/>
    </row>
    <row r="100" spans="1:29" s="1" customFormat="1" ht="30.75" customHeight="1" thickTop="1" thickBot="1" x14ac:dyDescent="0.3">
      <c r="A100" s="91" t="s">
        <v>116</v>
      </c>
      <c r="B100" s="61">
        <f t="shared" si="35"/>
        <v>0</v>
      </c>
      <c r="C100" s="96">
        <f t="shared" si="36"/>
        <v>0</v>
      </c>
      <c r="D100" s="75"/>
      <c r="E100" s="76"/>
      <c r="F100" s="64">
        <f t="shared" si="37"/>
        <v>2016</v>
      </c>
      <c r="G100" s="15"/>
      <c r="H100" s="77"/>
      <c r="I100" s="78"/>
      <c r="J100" s="78"/>
      <c r="K100" s="79"/>
      <c r="L100" s="80"/>
      <c r="M100" s="78"/>
      <c r="N100" s="78"/>
      <c r="O100" s="81"/>
      <c r="P100" s="82" t="e">
        <f t="shared" si="26"/>
        <v>#DIV/0!</v>
      </c>
      <c r="Q100" s="83" t="e">
        <f t="shared" si="26"/>
        <v>#DIV/0!</v>
      </c>
      <c r="R100" s="83" t="e">
        <f t="shared" si="26"/>
        <v>#DIV/0!</v>
      </c>
      <c r="S100" s="84" t="e">
        <f t="shared" si="26"/>
        <v>#DIV/0!</v>
      </c>
      <c r="T100" s="85">
        <f t="shared" si="27"/>
        <v>0</v>
      </c>
      <c r="U100" s="86">
        <f t="shared" si="28"/>
        <v>0</v>
      </c>
      <c r="V100" s="74">
        <f t="shared" si="29"/>
        <v>0</v>
      </c>
      <c r="W100" s="74">
        <f t="shared" si="30"/>
        <v>0</v>
      </c>
      <c r="X100" s="87">
        <f t="shared" si="31"/>
        <v>0</v>
      </c>
      <c r="Y100" s="74" t="e">
        <f t="shared" si="32"/>
        <v>#DIV/0!</v>
      </c>
      <c r="Z100" s="74" t="e">
        <f t="shared" si="33"/>
        <v>#DIV/0!</v>
      </c>
      <c r="AA100" s="74" t="e">
        <f t="shared" si="38"/>
        <v>#DIV/0!</v>
      </c>
      <c r="AB100" s="74" t="e">
        <f t="shared" si="34"/>
        <v>#DIV/0!</v>
      </c>
      <c r="AC100" s="215"/>
    </row>
    <row r="101" spans="1:29" ht="15.75" thickTop="1" x14ac:dyDescent="0.25">
      <c r="F101" s="2"/>
    </row>
    <row r="102" spans="1:29" x14ac:dyDescent="0.25">
      <c r="F102" s="2"/>
    </row>
    <row r="103" spans="1:29" ht="68.25" customHeight="1" x14ac:dyDescent="0.3">
      <c r="A103" s="224" t="s">
        <v>175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151">
        <f>SUM(L4:L100)</f>
        <v>0</v>
      </c>
      <c r="M103" s="151">
        <f>SUM(M4:M100)</f>
        <v>0</v>
      </c>
      <c r="N103" s="151">
        <f>SUM(N4:N100)</f>
        <v>0</v>
      </c>
      <c r="O103" s="151">
        <f>SUM(O4:O100)</f>
        <v>0</v>
      </c>
      <c r="P103" s="2"/>
      <c r="Q103" s="2"/>
      <c r="R103" s="2"/>
      <c r="S103" s="2"/>
      <c r="T103" s="2"/>
    </row>
    <row r="104" spans="1:29" ht="34.5" customHeight="1" x14ac:dyDescent="0.25">
      <c r="A104" s="224" t="s">
        <v>134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65">
        <f>SUM(U4:U100)</f>
        <v>0</v>
      </c>
      <c r="Q104" s="65">
        <f>SUM(V4:V100)</f>
        <v>0</v>
      </c>
      <c r="R104" s="65">
        <f>SUM(W4:W100)</f>
        <v>0</v>
      </c>
      <c r="S104" s="65">
        <f>SUM(X4:X100)</f>
        <v>0</v>
      </c>
      <c r="T104" s="48"/>
    </row>
    <row r="107" spans="1:29" ht="23.25" x14ac:dyDescent="0.35">
      <c r="H107" s="35"/>
    </row>
    <row r="108" spans="1:29" x14ac:dyDescent="0.25">
      <c r="H108" s="16"/>
    </row>
    <row r="109" spans="1:29" x14ac:dyDescent="0.25">
      <c r="H109" s="16"/>
    </row>
  </sheetData>
  <mergeCells count="11">
    <mergeCell ref="A104:O104"/>
    <mergeCell ref="U1:AB1"/>
    <mergeCell ref="B1:E1"/>
    <mergeCell ref="H1:K1"/>
    <mergeCell ref="L1:O1"/>
    <mergeCell ref="P1:T1"/>
    <mergeCell ref="F1:F2"/>
    <mergeCell ref="G1:G2"/>
    <mergeCell ref="U2:X2"/>
    <mergeCell ref="Y2:AB2"/>
    <mergeCell ref="A103:K103"/>
  </mergeCells>
  <conditionalFormatting sqref="B4:C11 B101:C102 B100 B14:C99">
    <cfRule type="cellIs" dxfId="46" priority="42" operator="equal">
      <formula>0</formula>
    </cfRule>
  </conditionalFormatting>
  <conditionalFormatting sqref="F101:F102">
    <cfRule type="cellIs" dxfId="45" priority="41" operator="equal">
      <formula>0</formula>
    </cfRule>
  </conditionalFormatting>
  <conditionalFormatting sqref="F5:F11 F14:F99">
    <cfRule type="cellIs" dxfId="44" priority="22" operator="equal">
      <formula>0</formula>
    </cfRule>
  </conditionalFormatting>
  <conditionalFormatting sqref="F4">
    <cfRule type="cellIs" dxfId="43" priority="23" operator="equal">
      <formula>0</formula>
    </cfRule>
  </conditionalFormatting>
  <conditionalFormatting sqref="Q5:S11 Q14:S100">
    <cfRule type="cellIs" dxfId="42" priority="15" operator="greaterThan">
      <formula>0</formula>
    </cfRule>
  </conditionalFormatting>
  <conditionalFormatting sqref="P5:P11 P14:P100">
    <cfRule type="cellIs" dxfId="41" priority="14" operator="greaterThan">
      <formula>0</formula>
    </cfRule>
  </conditionalFormatting>
  <conditionalFormatting sqref="P3">
    <cfRule type="expression" dxfId="40" priority="13">
      <formula>P3&gt;0</formula>
    </cfRule>
  </conditionalFormatting>
  <conditionalFormatting sqref="Q3">
    <cfRule type="expression" dxfId="39" priority="12">
      <formula>Q3&gt;0</formula>
    </cfRule>
  </conditionalFormatting>
  <conditionalFormatting sqref="R3:S3">
    <cfRule type="expression" dxfId="38" priority="11">
      <formula>R3&gt;0</formula>
    </cfRule>
  </conditionalFormatting>
  <conditionalFormatting sqref="P4">
    <cfRule type="expression" dxfId="37" priority="10">
      <formula>P4&gt;0</formula>
    </cfRule>
  </conditionalFormatting>
  <conditionalFormatting sqref="Q4">
    <cfRule type="expression" dxfId="36" priority="9">
      <formula>Q4&gt;0</formula>
    </cfRule>
  </conditionalFormatting>
  <conditionalFormatting sqref="R4:S4">
    <cfRule type="expression" dxfId="35" priority="8">
      <formula>R4&gt;0</formula>
    </cfRule>
  </conditionalFormatting>
  <conditionalFormatting sqref="B12:C13">
    <cfRule type="cellIs" dxfId="34" priority="7" operator="equal">
      <formula>0</formula>
    </cfRule>
  </conditionalFormatting>
  <conditionalFormatting sqref="F12:F13">
    <cfRule type="cellIs" dxfId="33" priority="6" operator="equal">
      <formula>0</formula>
    </cfRule>
  </conditionalFormatting>
  <conditionalFormatting sqref="Q12:S13">
    <cfRule type="cellIs" dxfId="32" priority="5" operator="greaterThan">
      <formula>0</formula>
    </cfRule>
  </conditionalFormatting>
  <conditionalFormatting sqref="P12:P13">
    <cfRule type="cellIs" dxfId="31" priority="4" operator="greaterThan">
      <formula>0</formula>
    </cfRule>
  </conditionalFormatting>
  <conditionalFormatting sqref="C100">
    <cfRule type="cellIs" dxfId="30" priority="3" operator="equal">
      <formula>0</formula>
    </cfRule>
  </conditionalFormatting>
  <conditionalFormatting sqref="F3">
    <cfRule type="cellIs" dxfId="29" priority="2" operator="equal">
      <formula>0</formula>
    </cfRule>
  </conditionalFormatting>
  <conditionalFormatting sqref="L103:O103">
    <cfRule type="cellIs" dxfId="28" priority="1" operator="equal">
      <formula>0</formula>
    </cfRule>
  </conditionalFormatting>
  <dataValidations count="1">
    <dataValidation type="whole" showInputMessage="1" showErrorMessage="1" errorTitle="Neplatné zadání čísla zdroje" error="Musíte zadat číslo zdroje v rozsahu 1 až 999" promptTitle="Pořadové číslo zdroje" prompt="zadejte 1 až 999" sqref="D3:D100">
      <formula1>1</formula1>
      <formula2>999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zoomScale="65" zoomScaleNormal="65" workbookViewId="0">
      <pane xSplit="18" ySplit="3" topLeftCell="S4" activePane="bottomRight" state="frozen"/>
      <selection pane="topRight" activeCell="S1" sqref="S1"/>
      <selection pane="bottomLeft" activeCell="A4" sqref="A4"/>
      <selection pane="bottomRight" activeCell="S4" sqref="S4"/>
    </sheetView>
  </sheetViews>
  <sheetFormatPr defaultColWidth="24.5703125" defaultRowHeight="15" x14ac:dyDescent="0.25"/>
  <cols>
    <col min="1" max="1" width="23" customWidth="1"/>
    <col min="2" max="3" width="15.85546875" customWidth="1"/>
    <col min="4" max="4" width="11.5703125" customWidth="1"/>
    <col min="5" max="5" width="24.5703125" customWidth="1"/>
    <col min="6" max="6" width="7.85546875" customWidth="1"/>
    <col min="7" max="10" width="8.7109375" customWidth="1"/>
    <col min="11" max="14" width="9.140625" customWidth="1"/>
    <col min="15" max="18" width="9.7109375" customWidth="1"/>
    <col min="19" max="22" width="18" customWidth="1"/>
    <col min="23" max="23" width="12.140625" customWidth="1"/>
    <col min="24" max="31" width="7.140625" style="7" hidden="1" customWidth="1"/>
    <col min="32" max="32" width="54.140625" customWidth="1"/>
  </cols>
  <sheetData>
    <row r="1" spans="1:32" s="3" customFormat="1" ht="73.5" customHeight="1" thickTop="1" x14ac:dyDescent="0.25">
      <c r="A1" s="88" t="s">
        <v>18</v>
      </c>
      <c r="B1" s="228" t="s">
        <v>120</v>
      </c>
      <c r="C1" s="228"/>
      <c r="D1" s="228"/>
      <c r="E1" s="228"/>
      <c r="F1" s="228" t="s">
        <v>0</v>
      </c>
      <c r="G1" s="229" t="s">
        <v>163</v>
      </c>
      <c r="H1" s="230"/>
      <c r="I1" s="230"/>
      <c r="J1" s="231"/>
      <c r="K1" s="229" t="s">
        <v>181</v>
      </c>
      <c r="L1" s="230"/>
      <c r="M1" s="230"/>
      <c r="N1" s="231"/>
      <c r="O1" s="228" t="s">
        <v>176</v>
      </c>
      <c r="P1" s="228"/>
      <c r="Q1" s="228"/>
      <c r="R1" s="228"/>
      <c r="S1" s="241" t="s">
        <v>152</v>
      </c>
      <c r="T1" s="233"/>
      <c r="U1" s="233"/>
      <c r="V1" s="233"/>
      <c r="W1" s="242"/>
      <c r="X1" s="240" t="s">
        <v>117</v>
      </c>
      <c r="Y1" s="240"/>
      <c r="Z1" s="240"/>
      <c r="AA1" s="240"/>
      <c r="AB1" s="240"/>
      <c r="AC1" s="240"/>
      <c r="AD1" s="240"/>
      <c r="AE1" s="240"/>
      <c r="AF1" s="122" t="s">
        <v>144</v>
      </c>
    </row>
    <row r="2" spans="1:32" s="3" customFormat="1" ht="153.75" customHeight="1" thickBot="1" x14ac:dyDescent="0.3">
      <c r="A2" s="89" t="s">
        <v>19</v>
      </c>
      <c r="B2" s="95" t="s">
        <v>1</v>
      </c>
      <c r="C2" s="95" t="s">
        <v>2</v>
      </c>
      <c r="D2" s="95" t="s">
        <v>157</v>
      </c>
      <c r="E2" s="95" t="s">
        <v>17</v>
      </c>
      <c r="F2" s="234"/>
      <c r="G2" s="8" t="s">
        <v>130</v>
      </c>
      <c r="H2" s="9" t="s">
        <v>131</v>
      </c>
      <c r="I2" s="9" t="s">
        <v>132</v>
      </c>
      <c r="J2" s="10" t="s">
        <v>133</v>
      </c>
      <c r="K2" s="8" t="s">
        <v>130</v>
      </c>
      <c r="L2" s="9" t="s">
        <v>131</v>
      </c>
      <c r="M2" s="9" t="s">
        <v>132</v>
      </c>
      <c r="N2" s="10" t="s">
        <v>133</v>
      </c>
      <c r="O2" s="8" t="s">
        <v>7</v>
      </c>
      <c r="P2" s="9" t="s">
        <v>8</v>
      </c>
      <c r="Q2" s="9" t="s">
        <v>9</v>
      </c>
      <c r="R2" s="11" t="s">
        <v>10</v>
      </c>
      <c r="S2" s="123" t="s">
        <v>11</v>
      </c>
      <c r="T2" s="9" t="s">
        <v>12</v>
      </c>
      <c r="U2" s="9" t="s">
        <v>13</v>
      </c>
      <c r="V2" s="9" t="s">
        <v>14</v>
      </c>
      <c r="W2" s="22" t="s">
        <v>126</v>
      </c>
      <c r="X2" s="92"/>
      <c r="Y2" s="92"/>
      <c r="Z2" s="92"/>
      <c r="AA2" s="92"/>
      <c r="AB2" s="92"/>
      <c r="AC2" s="92"/>
      <c r="AD2" s="92"/>
      <c r="AE2" s="92"/>
      <c r="AF2" s="94" t="s">
        <v>119</v>
      </c>
    </row>
    <row r="3" spans="1:32" s="108" customFormat="1" ht="76.5" customHeight="1" thickTop="1" thickBot="1" x14ac:dyDescent="0.3">
      <c r="A3" s="114" t="s">
        <v>156</v>
      </c>
      <c r="B3" s="127"/>
      <c r="C3" s="128"/>
      <c r="D3" s="98">
        <v>1</v>
      </c>
      <c r="E3" s="106" t="s">
        <v>127</v>
      </c>
      <c r="F3" s="129">
        <v>2016</v>
      </c>
      <c r="G3" s="158"/>
      <c r="H3" s="159">
        <v>40</v>
      </c>
      <c r="I3" s="159">
        <v>80</v>
      </c>
      <c r="J3" s="160"/>
      <c r="K3" s="161"/>
      <c r="L3" s="159">
        <v>20</v>
      </c>
      <c r="M3" s="159">
        <v>45</v>
      </c>
      <c r="N3" s="162"/>
      <c r="O3" s="161">
        <v>5</v>
      </c>
      <c r="P3" s="159">
        <v>120</v>
      </c>
      <c r="Q3" s="159">
        <v>1</v>
      </c>
      <c r="R3" s="162"/>
      <c r="S3" s="26">
        <f>IF(G3&gt;0,AB3,X3)</f>
        <v>21000</v>
      </c>
      <c r="T3" s="27">
        <f t="shared" ref="T3:V3" si="0">IF(H3&gt;0,AC3,Y3)</f>
        <v>162000</v>
      </c>
      <c r="U3" s="27">
        <f t="shared" si="0"/>
        <v>1100</v>
      </c>
      <c r="V3" s="115">
        <f t="shared" si="0"/>
        <v>0</v>
      </c>
      <c r="W3" s="118">
        <f>+X3+Y3+Z3+AA3</f>
        <v>184100</v>
      </c>
      <c r="X3" s="130">
        <f>IF(G3&gt;0,AB3,O3*4200)</f>
        <v>21000</v>
      </c>
      <c r="Y3" s="130">
        <f>IF(H3&gt;0,AC3,P3*1350)</f>
        <v>162000</v>
      </c>
      <c r="Z3" s="130">
        <f>IF(I3&gt;0,AD3,Q3*1100)</f>
        <v>1100</v>
      </c>
      <c r="AA3" s="130">
        <f>IF(J3&gt;0,AE3,R3*2700)</f>
        <v>0</v>
      </c>
      <c r="AB3" s="130" t="e">
        <f t="shared" ref="AB3:AB34" si="1">IF(((K3/G3)*100)&lt;50,0,O3*4200)</f>
        <v>#DIV/0!</v>
      </c>
      <c r="AC3" s="130">
        <f t="shared" ref="AC3:AC34" si="2">IF(((L3/H3)*100)&lt;50,0,P3*1350)</f>
        <v>162000</v>
      </c>
      <c r="AD3" s="130">
        <f t="shared" ref="AD3:AD34" si="3">IF(((M3/I3)*100)&lt;50,0,Q3*1100)</f>
        <v>1100</v>
      </c>
      <c r="AE3" s="130" t="e">
        <f t="shared" ref="AE3:AE34" si="4">IF(((N3/J3)*100)&lt;50,0,R3*2700)</f>
        <v>#DIV/0!</v>
      </c>
      <c r="AF3" s="105" t="s">
        <v>143</v>
      </c>
    </row>
    <row r="4" spans="1:32" s="1" customFormat="1" ht="25.5" customHeight="1" thickTop="1" thickBot="1" x14ac:dyDescent="0.3">
      <c r="A4" s="90" t="s">
        <v>20</v>
      </c>
      <c r="B4" s="58">
        <f>$B$3</f>
        <v>0</v>
      </c>
      <c r="C4" s="59">
        <f>$C$3</f>
        <v>0</v>
      </c>
      <c r="D4" s="152"/>
      <c r="E4" s="153"/>
      <c r="F4" s="63">
        <f>$F$3</f>
        <v>2016</v>
      </c>
      <c r="G4" s="163"/>
      <c r="H4" s="164"/>
      <c r="I4" s="164"/>
      <c r="J4" s="165"/>
      <c r="K4" s="166"/>
      <c r="L4" s="164"/>
      <c r="M4" s="164"/>
      <c r="N4" s="167"/>
      <c r="O4" s="166"/>
      <c r="P4" s="164"/>
      <c r="Q4" s="164"/>
      <c r="R4" s="167"/>
      <c r="S4" s="124">
        <f>IF(G4&gt;0,AB4,X4)</f>
        <v>0</v>
      </c>
      <c r="T4" s="125">
        <f t="shared" ref="T4:T67" si="5">IF(H4&gt;0,AC4,Y4)</f>
        <v>0</v>
      </c>
      <c r="U4" s="125">
        <f t="shared" ref="U4:U67" si="6">IF(I4&gt;0,AD4,Z4)</f>
        <v>0</v>
      </c>
      <c r="V4" s="126">
        <f t="shared" ref="V4:V67" si="7">IF(J4&gt;0,AE4,AA4)</f>
        <v>0</v>
      </c>
      <c r="W4" s="119">
        <f t="shared" ref="W4:W67" si="8">+X4+Y4+Z4+AA4</f>
        <v>0</v>
      </c>
      <c r="X4" s="17">
        <f t="shared" ref="X4:X67" si="9">IF(G4&gt;0,AB4,O4*4200)</f>
        <v>0</v>
      </c>
      <c r="Y4" s="17">
        <f t="shared" ref="Y4:Y67" si="10">IF(H4&gt;0,AC4,P4*1350)</f>
        <v>0</v>
      </c>
      <c r="Z4" s="17">
        <f t="shared" ref="Z4:Z67" si="11">IF(I4&gt;0,AD4,Q4*1100)</f>
        <v>0</v>
      </c>
      <c r="AA4" s="17">
        <f t="shared" ref="AA4:AA67" si="12">IF(J4&gt;0,AE4,R4*2700)</f>
        <v>0</v>
      </c>
      <c r="AB4" s="17" t="e">
        <f t="shared" si="1"/>
        <v>#DIV/0!</v>
      </c>
      <c r="AC4" s="17" t="e">
        <f t="shared" si="2"/>
        <v>#DIV/0!</v>
      </c>
      <c r="AD4" s="17" t="e">
        <f t="shared" si="3"/>
        <v>#DIV/0!</v>
      </c>
      <c r="AE4" s="17" t="e">
        <f t="shared" si="4"/>
        <v>#DIV/0!</v>
      </c>
      <c r="AF4" s="216"/>
    </row>
    <row r="5" spans="1:32" s="1" customFormat="1" ht="25.5" customHeight="1" thickBot="1" x14ac:dyDescent="0.3">
      <c r="A5" s="90" t="s">
        <v>21</v>
      </c>
      <c r="B5" s="60">
        <f t="shared" ref="B5:C20" si="13">+B4</f>
        <v>0</v>
      </c>
      <c r="C5" s="69">
        <f t="shared" si="13"/>
        <v>0</v>
      </c>
      <c r="D5" s="154"/>
      <c r="E5" s="155"/>
      <c r="F5" s="70">
        <f t="shared" ref="F5:F67" si="14">+F4</f>
        <v>2016</v>
      </c>
      <c r="G5" s="168"/>
      <c r="H5" s="169"/>
      <c r="I5" s="169"/>
      <c r="J5" s="170"/>
      <c r="K5" s="171"/>
      <c r="L5" s="169"/>
      <c r="M5" s="169"/>
      <c r="N5" s="172"/>
      <c r="O5" s="171"/>
      <c r="P5" s="169"/>
      <c r="Q5" s="169"/>
      <c r="R5" s="172"/>
      <c r="S5" s="109">
        <f t="shared" ref="S5:S67" si="15">IF(G5&gt;0,AB5,X5)</f>
        <v>0</v>
      </c>
      <c r="T5" s="5">
        <f t="shared" si="5"/>
        <v>0</v>
      </c>
      <c r="U5" s="5">
        <f t="shared" si="6"/>
        <v>0</v>
      </c>
      <c r="V5" s="116">
        <f t="shared" si="7"/>
        <v>0</v>
      </c>
      <c r="W5" s="120">
        <f t="shared" si="8"/>
        <v>0</v>
      </c>
      <c r="X5" s="17">
        <f t="shared" si="9"/>
        <v>0</v>
      </c>
      <c r="Y5" s="17">
        <f t="shared" si="10"/>
        <v>0</v>
      </c>
      <c r="Z5" s="17">
        <f t="shared" si="11"/>
        <v>0</v>
      </c>
      <c r="AA5" s="17">
        <f t="shared" si="12"/>
        <v>0</v>
      </c>
      <c r="AB5" s="17" t="e">
        <f t="shared" si="1"/>
        <v>#DIV/0!</v>
      </c>
      <c r="AC5" s="17" t="e">
        <f t="shared" si="2"/>
        <v>#DIV/0!</v>
      </c>
      <c r="AD5" s="17" t="e">
        <f t="shared" si="3"/>
        <v>#DIV/0!</v>
      </c>
      <c r="AE5" s="17" t="e">
        <f t="shared" si="4"/>
        <v>#DIV/0!</v>
      </c>
      <c r="AF5" s="217"/>
    </row>
    <row r="6" spans="1:32" s="1" customFormat="1" ht="25.5" customHeight="1" thickBot="1" x14ac:dyDescent="0.3">
      <c r="A6" s="90" t="s">
        <v>22</v>
      </c>
      <c r="B6" s="60">
        <f t="shared" si="13"/>
        <v>0</v>
      </c>
      <c r="C6" s="69">
        <f t="shared" si="13"/>
        <v>0</v>
      </c>
      <c r="D6" s="154"/>
      <c r="E6" s="155"/>
      <c r="F6" s="70">
        <f t="shared" si="14"/>
        <v>2016</v>
      </c>
      <c r="G6" s="168"/>
      <c r="H6" s="169"/>
      <c r="I6" s="169"/>
      <c r="J6" s="170"/>
      <c r="K6" s="171"/>
      <c r="L6" s="169"/>
      <c r="M6" s="169"/>
      <c r="N6" s="172"/>
      <c r="O6" s="171"/>
      <c r="P6" s="169"/>
      <c r="Q6" s="169"/>
      <c r="R6" s="172"/>
      <c r="S6" s="109">
        <f t="shared" si="15"/>
        <v>0</v>
      </c>
      <c r="T6" s="5">
        <f t="shared" si="5"/>
        <v>0</v>
      </c>
      <c r="U6" s="5">
        <f t="shared" si="6"/>
        <v>0</v>
      </c>
      <c r="V6" s="116">
        <f t="shared" si="7"/>
        <v>0</v>
      </c>
      <c r="W6" s="120">
        <f t="shared" si="8"/>
        <v>0</v>
      </c>
      <c r="X6" s="17">
        <f t="shared" si="9"/>
        <v>0</v>
      </c>
      <c r="Y6" s="17">
        <f t="shared" si="10"/>
        <v>0</v>
      </c>
      <c r="Z6" s="17">
        <f t="shared" si="11"/>
        <v>0</v>
      </c>
      <c r="AA6" s="17">
        <f t="shared" si="12"/>
        <v>0</v>
      </c>
      <c r="AB6" s="17" t="e">
        <f t="shared" si="1"/>
        <v>#DIV/0!</v>
      </c>
      <c r="AC6" s="17" t="e">
        <f t="shared" si="2"/>
        <v>#DIV/0!</v>
      </c>
      <c r="AD6" s="17" t="e">
        <f t="shared" si="3"/>
        <v>#DIV/0!</v>
      </c>
      <c r="AE6" s="17" t="e">
        <f t="shared" si="4"/>
        <v>#DIV/0!</v>
      </c>
      <c r="AF6" s="217"/>
    </row>
    <row r="7" spans="1:32" s="1" customFormat="1" ht="25.5" customHeight="1" thickBot="1" x14ac:dyDescent="0.3">
      <c r="A7" s="90" t="s">
        <v>23</v>
      </c>
      <c r="B7" s="60">
        <f t="shared" si="13"/>
        <v>0</v>
      </c>
      <c r="C7" s="69">
        <f t="shared" si="13"/>
        <v>0</v>
      </c>
      <c r="D7" s="154"/>
      <c r="E7" s="155"/>
      <c r="F7" s="70">
        <f t="shared" si="14"/>
        <v>2016</v>
      </c>
      <c r="G7" s="168"/>
      <c r="H7" s="169"/>
      <c r="I7" s="169"/>
      <c r="J7" s="170"/>
      <c r="K7" s="171"/>
      <c r="L7" s="169"/>
      <c r="M7" s="169"/>
      <c r="N7" s="172"/>
      <c r="O7" s="171"/>
      <c r="P7" s="169"/>
      <c r="Q7" s="169"/>
      <c r="R7" s="172"/>
      <c r="S7" s="109">
        <f t="shared" si="15"/>
        <v>0</v>
      </c>
      <c r="T7" s="5">
        <f t="shared" si="5"/>
        <v>0</v>
      </c>
      <c r="U7" s="5">
        <f t="shared" si="6"/>
        <v>0</v>
      </c>
      <c r="V7" s="116">
        <f t="shared" si="7"/>
        <v>0</v>
      </c>
      <c r="W7" s="120">
        <f t="shared" si="8"/>
        <v>0</v>
      </c>
      <c r="X7" s="17">
        <f t="shared" si="9"/>
        <v>0</v>
      </c>
      <c r="Y7" s="17">
        <f t="shared" si="10"/>
        <v>0</v>
      </c>
      <c r="Z7" s="17">
        <f t="shared" si="11"/>
        <v>0</v>
      </c>
      <c r="AA7" s="17">
        <f t="shared" si="12"/>
        <v>0</v>
      </c>
      <c r="AB7" s="17" t="e">
        <f t="shared" si="1"/>
        <v>#DIV/0!</v>
      </c>
      <c r="AC7" s="17" t="e">
        <f t="shared" si="2"/>
        <v>#DIV/0!</v>
      </c>
      <c r="AD7" s="17" t="e">
        <f t="shared" si="3"/>
        <v>#DIV/0!</v>
      </c>
      <c r="AE7" s="17" t="e">
        <f t="shared" si="4"/>
        <v>#DIV/0!</v>
      </c>
      <c r="AF7" s="217"/>
    </row>
    <row r="8" spans="1:32" s="1" customFormat="1" ht="25.5" customHeight="1" thickBot="1" x14ac:dyDescent="0.3">
      <c r="A8" s="90" t="s">
        <v>24</v>
      </c>
      <c r="B8" s="60">
        <f t="shared" si="13"/>
        <v>0</v>
      </c>
      <c r="C8" s="69">
        <f t="shared" si="13"/>
        <v>0</v>
      </c>
      <c r="D8" s="154"/>
      <c r="E8" s="155"/>
      <c r="F8" s="70">
        <f t="shared" si="14"/>
        <v>2016</v>
      </c>
      <c r="G8" s="168"/>
      <c r="H8" s="169"/>
      <c r="I8" s="169"/>
      <c r="J8" s="170"/>
      <c r="K8" s="171"/>
      <c r="L8" s="169"/>
      <c r="M8" s="169"/>
      <c r="N8" s="172"/>
      <c r="O8" s="171"/>
      <c r="P8" s="169"/>
      <c r="Q8" s="169"/>
      <c r="R8" s="172"/>
      <c r="S8" s="109">
        <f t="shared" si="15"/>
        <v>0</v>
      </c>
      <c r="T8" s="5">
        <f t="shared" si="5"/>
        <v>0</v>
      </c>
      <c r="U8" s="5">
        <f t="shared" si="6"/>
        <v>0</v>
      </c>
      <c r="V8" s="116">
        <f t="shared" si="7"/>
        <v>0</v>
      </c>
      <c r="W8" s="120">
        <f t="shared" si="8"/>
        <v>0</v>
      </c>
      <c r="X8" s="17">
        <f t="shared" si="9"/>
        <v>0</v>
      </c>
      <c r="Y8" s="17">
        <f t="shared" si="10"/>
        <v>0</v>
      </c>
      <c r="Z8" s="17">
        <f t="shared" si="11"/>
        <v>0</v>
      </c>
      <c r="AA8" s="17">
        <f t="shared" si="12"/>
        <v>0</v>
      </c>
      <c r="AB8" s="17" t="e">
        <f t="shared" si="1"/>
        <v>#DIV/0!</v>
      </c>
      <c r="AC8" s="17" t="e">
        <f t="shared" si="2"/>
        <v>#DIV/0!</v>
      </c>
      <c r="AD8" s="17" t="e">
        <f t="shared" si="3"/>
        <v>#DIV/0!</v>
      </c>
      <c r="AE8" s="17" t="e">
        <f t="shared" si="4"/>
        <v>#DIV/0!</v>
      </c>
      <c r="AF8" s="217"/>
    </row>
    <row r="9" spans="1:32" s="1" customFormat="1" ht="25.5" customHeight="1" thickBot="1" x14ac:dyDescent="0.3">
      <c r="A9" s="90" t="s">
        <v>25</v>
      </c>
      <c r="B9" s="60">
        <f t="shared" si="13"/>
        <v>0</v>
      </c>
      <c r="C9" s="69">
        <f t="shared" si="13"/>
        <v>0</v>
      </c>
      <c r="D9" s="154"/>
      <c r="E9" s="155"/>
      <c r="F9" s="70">
        <f t="shared" si="14"/>
        <v>2016</v>
      </c>
      <c r="G9" s="168"/>
      <c r="H9" s="169"/>
      <c r="I9" s="169"/>
      <c r="J9" s="170"/>
      <c r="K9" s="171"/>
      <c r="L9" s="169"/>
      <c r="M9" s="169"/>
      <c r="N9" s="172"/>
      <c r="O9" s="171"/>
      <c r="P9" s="169"/>
      <c r="Q9" s="169"/>
      <c r="R9" s="172"/>
      <c r="S9" s="109">
        <f t="shared" si="15"/>
        <v>0</v>
      </c>
      <c r="T9" s="5">
        <f t="shared" si="5"/>
        <v>0</v>
      </c>
      <c r="U9" s="5">
        <f t="shared" si="6"/>
        <v>0</v>
      </c>
      <c r="V9" s="116">
        <f t="shared" si="7"/>
        <v>0</v>
      </c>
      <c r="W9" s="120">
        <f t="shared" si="8"/>
        <v>0</v>
      </c>
      <c r="X9" s="17">
        <f t="shared" si="9"/>
        <v>0</v>
      </c>
      <c r="Y9" s="17">
        <f t="shared" si="10"/>
        <v>0</v>
      </c>
      <c r="Z9" s="17">
        <f t="shared" si="11"/>
        <v>0</v>
      </c>
      <c r="AA9" s="17">
        <f t="shared" si="12"/>
        <v>0</v>
      </c>
      <c r="AB9" s="17" t="e">
        <f t="shared" si="1"/>
        <v>#DIV/0!</v>
      </c>
      <c r="AC9" s="17" t="e">
        <f t="shared" si="2"/>
        <v>#DIV/0!</v>
      </c>
      <c r="AD9" s="17" t="e">
        <f t="shared" si="3"/>
        <v>#DIV/0!</v>
      </c>
      <c r="AE9" s="17" t="e">
        <f t="shared" si="4"/>
        <v>#DIV/0!</v>
      </c>
      <c r="AF9" s="217"/>
    </row>
    <row r="10" spans="1:32" s="1" customFormat="1" ht="25.5" customHeight="1" thickBot="1" x14ac:dyDescent="0.3">
      <c r="A10" s="90" t="s">
        <v>26</v>
      </c>
      <c r="B10" s="60">
        <f t="shared" si="13"/>
        <v>0</v>
      </c>
      <c r="C10" s="69">
        <f t="shared" si="13"/>
        <v>0</v>
      </c>
      <c r="D10" s="154"/>
      <c r="E10" s="155"/>
      <c r="F10" s="70">
        <f t="shared" si="14"/>
        <v>2016</v>
      </c>
      <c r="G10" s="168"/>
      <c r="H10" s="169"/>
      <c r="I10" s="169"/>
      <c r="J10" s="170"/>
      <c r="K10" s="171"/>
      <c r="L10" s="169"/>
      <c r="M10" s="169"/>
      <c r="N10" s="172"/>
      <c r="O10" s="171"/>
      <c r="P10" s="169"/>
      <c r="Q10" s="169"/>
      <c r="R10" s="172"/>
      <c r="S10" s="109">
        <f t="shared" si="15"/>
        <v>0</v>
      </c>
      <c r="T10" s="5">
        <f t="shared" si="5"/>
        <v>0</v>
      </c>
      <c r="U10" s="5">
        <f t="shared" si="6"/>
        <v>0</v>
      </c>
      <c r="V10" s="116">
        <f t="shared" si="7"/>
        <v>0</v>
      </c>
      <c r="W10" s="120">
        <f t="shared" si="8"/>
        <v>0</v>
      </c>
      <c r="X10" s="17">
        <f t="shared" si="9"/>
        <v>0</v>
      </c>
      <c r="Y10" s="17">
        <f t="shared" si="10"/>
        <v>0</v>
      </c>
      <c r="Z10" s="17">
        <f t="shared" si="11"/>
        <v>0</v>
      </c>
      <c r="AA10" s="17">
        <f t="shared" si="12"/>
        <v>0</v>
      </c>
      <c r="AB10" s="17" t="e">
        <f t="shared" si="1"/>
        <v>#DIV/0!</v>
      </c>
      <c r="AC10" s="17" t="e">
        <f t="shared" si="2"/>
        <v>#DIV/0!</v>
      </c>
      <c r="AD10" s="17" t="e">
        <f t="shared" si="3"/>
        <v>#DIV/0!</v>
      </c>
      <c r="AE10" s="17" t="e">
        <f t="shared" si="4"/>
        <v>#DIV/0!</v>
      </c>
      <c r="AF10" s="217"/>
    </row>
    <row r="11" spans="1:32" s="1" customFormat="1" ht="25.5" customHeight="1" thickBot="1" x14ac:dyDescent="0.3">
      <c r="A11" s="90" t="s">
        <v>27</v>
      </c>
      <c r="B11" s="60">
        <f t="shared" si="13"/>
        <v>0</v>
      </c>
      <c r="C11" s="69">
        <f t="shared" si="13"/>
        <v>0</v>
      </c>
      <c r="D11" s="154"/>
      <c r="E11" s="155"/>
      <c r="F11" s="70">
        <f t="shared" si="14"/>
        <v>2016</v>
      </c>
      <c r="G11" s="168"/>
      <c r="H11" s="169"/>
      <c r="I11" s="169"/>
      <c r="J11" s="170"/>
      <c r="K11" s="171"/>
      <c r="L11" s="169"/>
      <c r="M11" s="169"/>
      <c r="N11" s="172"/>
      <c r="O11" s="171"/>
      <c r="P11" s="169"/>
      <c r="Q11" s="169"/>
      <c r="R11" s="172"/>
      <c r="S11" s="109">
        <f t="shared" si="15"/>
        <v>0</v>
      </c>
      <c r="T11" s="5">
        <f t="shared" si="5"/>
        <v>0</v>
      </c>
      <c r="U11" s="5">
        <f t="shared" si="6"/>
        <v>0</v>
      </c>
      <c r="V11" s="116">
        <f t="shared" si="7"/>
        <v>0</v>
      </c>
      <c r="W11" s="120">
        <f t="shared" si="8"/>
        <v>0</v>
      </c>
      <c r="X11" s="17">
        <f t="shared" si="9"/>
        <v>0</v>
      </c>
      <c r="Y11" s="17">
        <f t="shared" si="10"/>
        <v>0</v>
      </c>
      <c r="Z11" s="17">
        <f t="shared" si="11"/>
        <v>0</v>
      </c>
      <c r="AA11" s="17">
        <f t="shared" si="12"/>
        <v>0</v>
      </c>
      <c r="AB11" s="17" t="e">
        <f t="shared" si="1"/>
        <v>#DIV/0!</v>
      </c>
      <c r="AC11" s="17" t="e">
        <f t="shared" si="2"/>
        <v>#DIV/0!</v>
      </c>
      <c r="AD11" s="17" t="e">
        <f t="shared" si="3"/>
        <v>#DIV/0!</v>
      </c>
      <c r="AE11" s="17" t="e">
        <f t="shared" si="4"/>
        <v>#DIV/0!</v>
      </c>
      <c r="AF11" s="217"/>
    </row>
    <row r="12" spans="1:32" s="1" customFormat="1" ht="25.5" customHeight="1" thickBot="1" x14ac:dyDescent="0.3">
      <c r="A12" s="90" t="s">
        <v>28</v>
      </c>
      <c r="B12" s="60">
        <f t="shared" si="13"/>
        <v>0</v>
      </c>
      <c r="C12" s="69">
        <f t="shared" si="13"/>
        <v>0</v>
      </c>
      <c r="D12" s="154"/>
      <c r="E12" s="155"/>
      <c r="F12" s="70">
        <f t="shared" si="14"/>
        <v>2016</v>
      </c>
      <c r="G12" s="168"/>
      <c r="H12" s="169"/>
      <c r="I12" s="169"/>
      <c r="J12" s="170"/>
      <c r="K12" s="171"/>
      <c r="L12" s="169"/>
      <c r="M12" s="169"/>
      <c r="N12" s="172"/>
      <c r="O12" s="171"/>
      <c r="P12" s="169"/>
      <c r="Q12" s="169"/>
      <c r="R12" s="172"/>
      <c r="S12" s="109">
        <f t="shared" si="15"/>
        <v>0</v>
      </c>
      <c r="T12" s="5">
        <f t="shared" si="5"/>
        <v>0</v>
      </c>
      <c r="U12" s="5">
        <f t="shared" si="6"/>
        <v>0</v>
      </c>
      <c r="V12" s="116">
        <f t="shared" si="7"/>
        <v>0</v>
      </c>
      <c r="W12" s="120">
        <f t="shared" si="8"/>
        <v>0</v>
      </c>
      <c r="X12" s="17">
        <f t="shared" si="9"/>
        <v>0</v>
      </c>
      <c r="Y12" s="17">
        <f t="shared" si="10"/>
        <v>0</v>
      </c>
      <c r="Z12" s="17">
        <f t="shared" si="11"/>
        <v>0</v>
      </c>
      <c r="AA12" s="17">
        <f t="shared" si="12"/>
        <v>0</v>
      </c>
      <c r="AB12" s="17" t="e">
        <f t="shared" si="1"/>
        <v>#DIV/0!</v>
      </c>
      <c r="AC12" s="17" t="e">
        <f t="shared" si="2"/>
        <v>#DIV/0!</v>
      </c>
      <c r="AD12" s="17" t="e">
        <f t="shared" si="3"/>
        <v>#DIV/0!</v>
      </c>
      <c r="AE12" s="17" t="e">
        <f t="shared" si="4"/>
        <v>#DIV/0!</v>
      </c>
      <c r="AF12" s="217"/>
    </row>
    <row r="13" spans="1:32" s="1" customFormat="1" ht="25.5" customHeight="1" thickBot="1" x14ac:dyDescent="0.3">
      <c r="A13" s="90" t="s">
        <v>29</v>
      </c>
      <c r="B13" s="60">
        <f t="shared" si="13"/>
        <v>0</v>
      </c>
      <c r="C13" s="69">
        <f t="shared" si="13"/>
        <v>0</v>
      </c>
      <c r="D13" s="154"/>
      <c r="E13" s="155"/>
      <c r="F13" s="70">
        <f t="shared" si="14"/>
        <v>2016</v>
      </c>
      <c r="G13" s="168"/>
      <c r="H13" s="169"/>
      <c r="I13" s="169"/>
      <c r="J13" s="170"/>
      <c r="K13" s="171"/>
      <c r="L13" s="169"/>
      <c r="M13" s="169"/>
      <c r="N13" s="172"/>
      <c r="O13" s="171"/>
      <c r="P13" s="169"/>
      <c r="Q13" s="169"/>
      <c r="R13" s="172"/>
      <c r="S13" s="109">
        <f t="shared" si="15"/>
        <v>0</v>
      </c>
      <c r="T13" s="5">
        <f t="shared" si="5"/>
        <v>0</v>
      </c>
      <c r="U13" s="5">
        <f t="shared" si="6"/>
        <v>0</v>
      </c>
      <c r="V13" s="116">
        <f t="shared" si="7"/>
        <v>0</v>
      </c>
      <c r="W13" s="120">
        <f t="shared" si="8"/>
        <v>0</v>
      </c>
      <c r="X13" s="17">
        <f t="shared" si="9"/>
        <v>0</v>
      </c>
      <c r="Y13" s="17">
        <f t="shared" si="10"/>
        <v>0</v>
      </c>
      <c r="Z13" s="17">
        <f t="shared" si="11"/>
        <v>0</v>
      </c>
      <c r="AA13" s="17">
        <f t="shared" si="12"/>
        <v>0</v>
      </c>
      <c r="AB13" s="17" t="e">
        <f t="shared" si="1"/>
        <v>#DIV/0!</v>
      </c>
      <c r="AC13" s="17" t="e">
        <f t="shared" si="2"/>
        <v>#DIV/0!</v>
      </c>
      <c r="AD13" s="17" t="e">
        <f t="shared" si="3"/>
        <v>#DIV/0!</v>
      </c>
      <c r="AE13" s="17" t="e">
        <f t="shared" si="4"/>
        <v>#DIV/0!</v>
      </c>
      <c r="AF13" s="217"/>
    </row>
    <row r="14" spans="1:32" s="1" customFormat="1" ht="25.5" hidden="1" customHeight="1" thickBot="1" x14ac:dyDescent="0.3">
      <c r="A14" s="90" t="s">
        <v>30</v>
      </c>
      <c r="B14" s="60">
        <f t="shared" si="13"/>
        <v>0</v>
      </c>
      <c r="C14" s="69">
        <f t="shared" si="13"/>
        <v>0</v>
      </c>
      <c r="D14" s="154"/>
      <c r="E14" s="155"/>
      <c r="F14" s="70">
        <f t="shared" si="14"/>
        <v>2016</v>
      </c>
      <c r="G14" s="168"/>
      <c r="H14" s="169"/>
      <c r="I14" s="169"/>
      <c r="J14" s="170"/>
      <c r="K14" s="171"/>
      <c r="L14" s="169"/>
      <c r="M14" s="169"/>
      <c r="N14" s="172"/>
      <c r="O14" s="171"/>
      <c r="P14" s="169"/>
      <c r="Q14" s="169"/>
      <c r="R14" s="172"/>
      <c r="S14" s="109">
        <f t="shared" si="15"/>
        <v>0</v>
      </c>
      <c r="T14" s="5">
        <f t="shared" si="5"/>
        <v>0</v>
      </c>
      <c r="U14" s="5">
        <f t="shared" si="6"/>
        <v>0</v>
      </c>
      <c r="V14" s="116">
        <f t="shared" si="7"/>
        <v>0</v>
      </c>
      <c r="W14" s="120">
        <f t="shared" si="8"/>
        <v>0</v>
      </c>
      <c r="X14" s="17">
        <f t="shared" si="9"/>
        <v>0</v>
      </c>
      <c r="Y14" s="17">
        <f t="shared" si="10"/>
        <v>0</v>
      </c>
      <c r="Z14" s="17">
        <f t="shared" si="11"/>
        <v>0</v>
      </c>
      <c r="AA14" s="17">
        <f t="shared" si="12"/>
        <v>0</v>
      </c>
      <c r="AB14" s="17" t="e">
        <f t="shared" si="1"/>
        <v>#DIV/0!</v>
      </c>
      <c r="AC14" s="17" t="e">
        <f t="shared" si="2"/>
        <v>#DIV/0!</v>
      </c>
      <c r="AD14" s="17" t="e">
        <f t="shared" si="3"/>
        <v>#DIV/0!</v>
      </c>
      <c r="AE14" s="17" t="e">
        <f t="shared" si="4"/>
        <v>#DIV/0!</v>
      </c>
      <c r="AF14" s="217"/>
    </row>
    <row r="15" spans="1:32" s="1" customFormat="1" ht="25.5" hidden="1" customHeight="1" thickBot="1" x14ac:dyDescent="0.3">
      <c r="A15" s="90" t="s">
        <v>31</v>
      </c>
      <c r="B15" s="60">
        <f t="shared" si="13"/>
        <v>0</v>
      </c>
      <c r="C15" s="69">
        <f t="shared" si="13"/>
        <v>0</v>
      </c>
      <c r="D15" s="154"/>
      <c r="E15" s="155"/>
      <c r="F15" s="70">
        <f t="shared" si="14"/>
        <v>2016</v>
      </c>
      <c r="G15" s="168"/>
      <c r="H15" s="169"/>
      <c r="I15" s="169"/>
      <c r="J15" s="170"/>
      <c r="K15" s="171"/>
      <c r="L15" s="169"/>
      <c r="M15" s="169"/>
      <c r="N15" s="172"/>
      <c r="O15" s="171"/>
      <c r="P15" s="169"/>
      <c r="Q15" s="169"/>
      <c r="R15" s="172"/>
      <c r="S15" s="109">
        <f t="shared" si="15"/>
        <v>0</v>
      </c>
      <c r="T15" s="5">
        <f t="shared" si="5"/>
        <v>0</v>
      </c>
      <c r="U15" s="5">
        <f t="shared" si="6"/>
        <v>0</v>
      </c>
      <c r="V15" s="116">
        <f t="shared" si="7"/>
        <v>0</v>
      </c>
      <c r="W15" s="120">
        <f t="shared" si="8"/>
        <v>0</v>
      </c>
      <c r="X15" s="17">
        <f t="shared" si="9"/>
        <v>0</v>
      </c>
      <c r="Y15" s="17">
        <f t="shared" si="10"/>
        <v>0</v>
      </c>
      <c r="Z15" s="17">
        <f t="shared" si="11"/>
        <v>0</v>
      </c>
      <c r="AA15" s="17">
        <f t="shared" si="12"/>
        <v>0</v>
      </c>
      <c r="AB15" s="17" t="e">
        <f t="shared" si="1"/>
        <v>#DIV/0!</v>
      </c>
      <c r="AC15" s="17" t="e">
        <f t="shared" si="2"/>
        <v>#DIV/0!</v>
      </c>
      <c r="AD15" s="17" t="e">
        <f t="shared" si="3"/>
        <v>#DIV/0!</v>
      </c>
      <c r="AE15" s="17" t="e">
        <f t="shared" si="4"/>
        <v>#DIV/0!</v>
      </c>
      <c r="AF15" s="217"/>
    </row>
    <row r="16" spans="1:32" s="1" customFormat="1" ht="25.5" hidden="1" customHeight="1" thickBot="1" x14ac:dyDescent="0.3">
      <c r="A16" s="90" t="s">
        <v>32</v>
      </c>
      <c r="B16" s="60">
        <f t="shared" si="13"/>
        <v>0</v>
      </c>
      <c r="C16" s="69">
        <f t="shared" si="13"/>
        <v>0</v>
      </c>
      <c r="D16" s="154"/>
      <c r="E16" s="155"/>
      <c r="F16" s="70">
        <f t="shared" si="14"/>
        <v>2016</v>
      </c>
      <c r="G16" s="168"/>
      <c r="H16" s="169"/>
      <c r="I16" s="169"/>
      <c r="J16" s="170"/>
      <c r="K16" s="171"/>
      <c r="L16" s="169"/>
      <c r="M16" s="169"/>
      <c r="N16" s="172"/>
      <c r="O16" s="171"/>
      <c r="P16" s="169"/>
      <c r="Q16" s="169"/>
      <c r="R16" s="172"/>
      <c r="S16" s="109">
        <f t="shared" si="15"/>
        <v>0</v>
      </c>
      <c r="T16" s="5">
        <f t="shared" si="5"/>
        <v>0</v>
      </c>
      <c r="U16" s="5">
        <f t="shared" si="6"/>
        <v>0</v>
      </c>
      <c r="V16" s="116">
        <f t="shared" si="7"/>
        <v>0</v>
      </c>
      <c r="W16" s="120">
        <f t="shared" si="8"/>
        <v>0</v>
      </c>
      <c r="X16" s="17">
        <f t="shared" si="9"/>
        <v>0</v>
      </c>
      <c r="Y16" s="17">
        <f t="shared" si="10"/>
        <v>0</v>
      </c>
      <c r="Z16" s="17">
        <f t="shared" si="11"/>
        <v>0</v>
      </c>
      <c r="AA16" s="17">
        <f t="shared" si="12"/>
        <v>0</v>
      </c>
      <c r="AB16" s="17" t="e">
        <f t="shared" si="1"/>
        <v>#DIV/0!</v>
      </c>
      <c r="AC16" s="17" t="e">
        <f t="shared" si="2"/>
        <v>#DIV/0!</v>
      </c>
      <c r="AD16" s="17" t="e">
        <f t="shared" si="3"/>
        <v>#DIV/0!</v>
      </c>
      <c r="AE16" s="17" t="e">
        <f t="shared" si="4"/>
        <v>#DIV/0!</v>
      </c>
      <c r="AF16" s="217"/>
    </row>
    <row r="17" spans="1:32" s="1" customFormat="1" ht="25.5" hidden="1" customHeight="1" thickBot="1" x14ac:dyDescent="0.3">
      <c r="A17" s="90" t="s">
        <v>33</v>
      </c>
      <c r="B17" s="60">
        <f t="shared" si="13"/>
        <v>0</v>
      </c>
      <c r="C17" s="69">
        <f t="shared" si="13"/>
        <v>0</v>
      </c>
      <c r="D17" s="154"/>
      <c r="E17" s="155"/>
      <c r="F17" s="70">
        <f t="shared" si="14"/>
        <v>2016</v>
      </c>
      <c r="G17" s="168"/>
      <c r="H17" s="169"/>
      <c r="I17" s="169"/>
      <c r="J17" s="170"/>
      <c r="K17" s="171"/>
      <c r="L17" s="169"/>
      <c r="M17" s="169"/>
      <c r="N17" s="172"/>
      <c r="O17" s="171"/>
      <c r="P17" s="169"/>
      <c r="Q17" s="169"/>
      <c r="R17" s="172"/>
      <c r="S17" s="109">
        <f t="shared" si="15"/>
        <v>0</v>
      </c>
      <c r="T17" s="5">
        <f t="shared" si="5"/>
        <v>0</v>
      </c>
      <c r="U17" s="5">
        <f t="shared" si="6"/>
        <v>0</v>
      </c>
      <c r="V17" s="116">
        <f t="shared" si="7"/>
        <v>0</v>
      </c>
      <c r="W17" s="120">
        <f t="shared" si="8"/>
        <v>0</v>
      </c>
      <c r="X17" s="17">
        <f t="shared" si="9"/>
        <v>0</v>
      </c>
      <c r="Y17" s="17">
        <f t="shared" si="10"/>
        <v>0</v>
      </c>
      <c r="Z17" s="17">
        <f t="shared" si="11"/>
        <v>0</v>
      </c>
      <c r="AA17" s="17">
        <f t="shared" si="12"/>
        <v>0</v>
      </c>
      <c r="AB17" s="17" t="e">
        <f t="shared" si="1"/>
        <v>#DIV/0!</v>
      </c>
      <c r="AC17" s="17" t="e">
        <f t="shared" si="2"/>
        <v>#DIV/0!</v>
      </c>
      <c r="AD17" s="17" t="e">
        <f t="shared" si="3"/>
        <v>#DIV/0!</v>
      </c>
      <c r="AE17" s="17" t="e">
        <f t="shared" si="4"/>
        <v>#DIV/0!</v>
      </c>
      <c r="AF17" s="217"/>
    </row>
    <row r="18" spans="1:32" s="1" customFormat="1" ht="25.5" hidden="1" customHeight="1" thickBot="1" x14ac:dyDescent="0.3">
      <c r="A18" s="90" t="s">
        <v>34</v>
      </c>
      <c r="B18" s="60">
        <f t="shared" si="13"/>
        <v>0</v>
      </c>
      <c r="C18" s="69">
        <f t="shared" si="13"/>
        <v>0</v>
      </c>
      <c r="D18" s="154"/>
      <c r="E18" s="155"/>
      <c r="F18" s="70">
        <f t="shared" si="14"/>
        <v>2016</v>
      </c>
      <c r="G18" s="168"/>
      <c r="H18" s="169"/>
      <c r="I18" s="169"/>
      <c r="J18" s="170"/>
      <c r="K18" s="171"/>
      <c r="L18" s="169"/>
      <c r="M18" s="169"/>
      <c r="N18" s="172"/>
      <c r="O18" s="171"/>
      <c r="P18" s="169"/>
      <c r="Q18" s="169"/>
      <c r="R18" s="172"/>
      <c r="S18" s="109">
        <f t="shared" si="15"/>
        <v>0</v>
      </c>
      <c r="T18" s="5">
        <f t="shared" si="5"/>
        <v>0</v>
      </c>
      <c r="U18" s="5">
        <f t="shared" si="6"/>
        <v>0</v>
      </c>
      <c r="V18" s="116">
        <f t="shared" si="7"/>
        <v>0</v>
      </c>
      <c r="W18" s="120">
        <f t="shared" si="8"/>
        <v>0</v>
      </c>
      <c r="X18" s="17">
        <f t="shared" si="9"/>
        <v>0</v>
      </c>
      <c r="Y18" s="17">
        <f t="shared" si="10"/>
        <v>0</v>
      </c>
      <c r="Z18" s="17">
        <f t="shared" si="11"/>
        <v>0</v>
      </c>
      <c r="AA18" s="17">
        <f t="shared" si="12"/>
        <v>0</v>
      </c>
      <c r="AB18" s="17" t="e">
        <f t="shared" si="1"/>
        <v>#DIV/0!</v>
      </c>
      <c r="AC18" s="17" t="e">
        <f t="shared" si="2"/>
        <v>#DIV/0!</v>
      </c>
      <c r="AD18" s="17" t="e">
        <f t="shared" si="3"/>
        <v>#DIV/0!</v>
      </c>
      <c r="AE18" s="17" t="e">
        <f t="shared" si="4"/>
        <v>#DIV/0!</v>
      </c>
      <c r="AF18" s="217"/>
    </row>
    <row r="19" spans="1:32" s="1" customFormat="1" ht="25.5" hidden="1" customHeight="1" thickBot="1" x14ac:dyDescent="0.3">
      <c r="A19" s="90" t="s">
        <v>35</v>
      </c>
      <c r="B19" s="60">
        <f t="shared" si="13"/>
        <v>0</v>
      </c>
      <c r="C19" s="69">
        <f t="shared" si="13"/>
        <v>0</v>
      </c>
      <c r="D19" s="154"/>
      <c r="E19" s="155"/>
      <c r="F19" s="70">
        <f t="shared" si="14"/>
        <v>2016</v>
      </c>
      <c r="G19" s="168"/>
      <c r="H19" s="169"/>
      <c r="I19" s="169"/>
      <c r="J19" s="170"/>
      <c r="K19" s="171"/>
      <c r="L19" s="169"/>
      <c r="M19" s="169"/>
      <c r="N19" s="172"/>
      <c r="O19" s="171"/>
      <c r="P19" s="169"/>
      <c r="Q19" s="169"/>
      <c r="R19" s="172"/>
      <c r="S19" s="109">
        <f t="shared" si="15"/>
        <v>0</v>
      </c>
      <c r="T19" s="5">
        <f t="shared" si="5"/>
        <v>0</v>
      </c>
      <c r="U19" s="5">
        <f t="shared" si="6"/>
        <v>0</v>
      </c>
      <c r="V19" s="116">
        <f t="shared" si="7"/>
        <v>0</v>
      </c>
      <c r="W19" s="120">
        <f t="shared" si="8"/>
        <v>0</v>
      </c>
      <c r="X19" s="17">
        <f t="shared" si="9"/>
        <v>0</v>
      </c>
      <c r="Y19" s="17">
        <f t="shared" si="10"/>
        <v>0</v>
      </c>
      <c r="Z19" s="17">
        <f t="shared" si="11"/>
        <v>0</v>
      </c>
      <c r="AA19" s="17">
        <f t="shared" si="12"/>
        <v>0</v>
      </c>
      <c r="AB19" s="17" t="e">
        <f t="shared" si="1"/>
        <v>#DIV/0!</v>
      </c>
      <c r="AC19" s="17" t="e">
        <f t="shared" si="2"/>
        <v>#DIV/0!</v>
      </c>
      <c r="AD19" s="17" t="e">
        <f t="shared" si="3"/>
        <v>#DIV/0!</v>
      </c>
      <c r="AE19" s="17" t="e">
        <f t="shared" si="4"/>
        <v>#DIV/0!</v>
      </c>
      <c r="AF19" s="217"/>
    </row>
    <row r="20" spans="1:32" s="1" customFormat="1" ht="25.5" hidden="1" customHeight="1" thickBot="1" x14ac:dyDescent="0.3">
      <c r="A20" s="90" t="s">
        <v>36</v>
      </c>
      <c r="B20" s="60">
        <f t="shared" si="13"/>
        <v>0</v>
      </c>
      <c r="C20" s="69">
        <f t="shared" si="13"/>
        <v>0</v>
      </c>
      <c r="D20" s="154"/>
      <c r="E20" s="155"/>
      <c r="F20" s="70">
        <f t="shared" si="14"/>
        <v>2016</v>
      </c>
      <c r="G20" s="168"/>
      <c r="H20" s="169"/>
      <c r="I20" s="169"/>
      <c r="J20" s="170"/>
      <c r="K20" s="171"/>
      <c r="L20" s="169"/>
      <c r="M20" s="169"/>
      <c r="N20" s="172"/>
      <c r="O20" s="171"/>
      <c r="P20" s="169"/>
      <c r="Q20" s="169"/>
      <c r="R20" s="172"/>
      <c r="S20" s="109">
        <f t="shared" si="15"/>
        <v>0</v>
      </c>
      <c r="T20" s="5">
        <f t="shared" si="5"/>
        <v>0</v>
      </c>
      <c r="U20" s="5">
        <f t="shared" si="6"/>
        <v>0</v>
      </c>
      <c r="V20" s="116">
        <f t="shared" si="7"/>
        <v>0</v>
      </c>
      <c r="W20" s="120">
        <f t="shared" si="8"/>
        <v>0</v>
      </c>
      <c r="X20" s="17">
        <f t="shared" si="9"/>
        <v>0</v>
      </c>
      <c r="Y20" s="17">
        <f t="shared" si="10"/>
        <v>0</v>
      </c>
      <c r="Z20" s="17">
        <f t="shared" si="11"/>
        <v>0</v>
      </c>
      <c r="AA20" s="17">
        <f t="shared" si="12"/>
        <v>0</v>
      </c>
      <c r="AB20" s="17" t="e">
        <f t="shared" si="1"/>
        <v>#DIV/0!</v>
      </c>
      <c r="AC20" s="17" t="e">
        <f t="shared" si="2"/>
        <v>#DIV/0!</v>
      </c>
      <c r="AD20" s="17" t="e">
        <f t="shared" si="3"/>
        <v>#DIV/0!</v>
      </c>
      <c r="AE20" s="17" t="e">
        <f t="shared" si="4"/>
        <v>#DIV/0!</v>
      </c>
      <c r="AF20" s="217"/>
    </row>
    <row r="21" spans="1:32" s="1" customFormat="1" ht="25.5" hidden="1" customHeight="1" thickBot="1" x14ac:dyDescent="0.3">
      <c r="A21" s="90" t="s">
        <v>37</v>
      </c>
      <c r="B21" s="60">
        <f t="shared" ref="B21:C36" si="16">+B20</f>
        <v>0</v>
      </c>
      <c r="C21" s="69">
        <f t="shared" si="16"/>
        <v>0</v>
      </c>
      <c r="D21" s="154"/>
      <c r="E21" s="155"/>
      <c r="F21" s="70">
        <f t="shared" si="14"/>
        <v>2016</v>
      </c>
      <c r="G21" s="168"/>
      <c r="H21" s="169"/>
      <c r="I21" s="169"/>
      <c r="J21" s="170"/>
      <c r="K21" s="171"/>
      <c r="L21" s="169"/>
      <c r="M21" s="169"/>
      <c r="N21" s="172"/>
      <c r="O21" s="171"/>
      <c r="P21" s="169"/>
      <c r="Q21" s="169"/>
      <c r="R21" s="172"/>
      <c r="S21" s="109">
        <f t="shared" si="15"/>
        <v>0</v>
      </c>
      <c r="T21" s="5">
        <f t="shared" si="5"/>
        <v>0</v>
      </c>
      <c r="U21" s="5">
        <f t="shared" si="6"/>
        <v>0</v>
      </c>
      <c r="V21" s="116">
        <f t="shared" si="7"/>
        <v>0</v>
      </c>
      <c r="W21" s="120">
        <f t="shared" si="8"/>
        <v>0</v>
      </c>
      <c r="X21" s="17">
        <f t="shared" si="9"/>
        <v>0</v>
      </c>
      <c r="Y21" s="17">
        <f t="shared" si="10"/>
        <v>0</v>
      </c>
      <c r="Z21" s="17">
        <f t="shared" si="11"/>
        <v>0</v>
      </c>
      <c r="AA21" s="17">
        <f t="shared" si="12"/>
        <v>0</v>
      </c>
      <c r="AB21" s="17" t="e">
        <f t="shared" si="1"/>
        <v>#DIV/0!</v>
      </c>
      <c r="AC21" s="17" t="e">
        <f t="shared" si="2"/>
        <v>#DIV/0!</v>
      </c>
      <c r="AD21" s="17" t="e">
        <f t="shared" si="3"/>
        <v>#DIV/0!</v>
      </c>
      <c r="AE21" s="17" t="e">
        <f t="shared" si="4"/>
        <v>#DIV/0!</v>
      </c>
      <c r="AF21" s="217"/>
    </row>
    <row r="22" spans="1:32" s="1" customFormat="1" ht="25.5" hidden="1" customHeight="1" thickBot="1" x14ac:dyDescent="0.3">
      <c r="A22" s="90" t="s">
        <v>38</v>
      </c>
      <c r="B22" s="60">
        <f t="shared" si="16"/>
        <v>0</v>
      </c>
      <c r="C22" s="69">
        <f t="shared" si="16"/>
        <v>0</v>
      </c>
      <c r="D22" s="154"/>
      <c r="E22" s="155"/>
      <c r="F22" s="70">
        <f t="shared" si="14"/>
        <v>2016</v>
      </c>
      <c r="G22" s="168"/>
      <c r="H22" s="169"/>
      <c r="I22" s="169"/>
      <c r="J22" s="170"/>
      <c r="K22" s="171"/>
      <c r="L22" s="169"/>
      <c r="M22" s="169"/>
      <c r="N22" s="172"/>
      <c r="O22" s="171"/>
      <c r="P22" s="169"/>
      <c r="Q22" s="169"/>
      <c r="R22" s="172"/>
      <c r="S22" s="109">
        <f t="shared" si="15"/>
        <v>0</v>
      </c>
      <c r="T22" s="5">
        <f t="shared" si="5"/>
        <v>0</v>
      </c>
      <c r="U22" s="5">
        <f t="shared" si="6"/>
        <v>0</v>
      </c>
      <c r="V22" s="116">
        <f t="shared" si="7"/>
        <v>0</v>
      </c>
      <c r="W22" s="120">
        <f t="shared" si="8"/>
        <v>0</v>
      </c>
      <c r="X22" s="17">
        <f t="shared" si="9"/>
        <v>0</v>
      </c>
      <c r="Y22" s="17">
        <f t="shared" si="10"/>
        <v>0</v>
      </c>
      <c r="Z22" s="17">
        <f t="shared" si="11"/>
        <v>0</v>
      </c>
      <c r="AA22" s="17">
        <f t="shared" si="12"/>
        <v>0</v>
      </c>
      <c r="AB22" s="17" t="e">
        <f t="shared" si="1"/>
        <v>#DIV/0!</v>
      </c>
      <c r="AC22" s="17" t="e">
        <f t="shared" si="2"/>
        <v>#DIV/0!</v>
      </c>
      <c r="AD22" s="17" t="e">
        <f t="shared" si="3"/>
        <v>#DIV/0!</v>
      </c>
      <c r="AE22" s="17" t="e">
        <f t="shared" si="4"/>
        <v>#DIV/0!</v>
      </c>
      <c r="AF22" s="217"/>
    </row>
    <row r="23" spans="1:32" s="1" customFormat="1" ht="25.5" hidden="1" customHeight="1" thickBot="1" x14ac:dyDescent="0.3">
      <c r="A23" s="90" t="s">
        <v>39</v>
      </c>
      <c r="B23" s="60">
        <f t="shared" si="16"/>
        <v>0</v>
      </c>
      <c r="C23" s="69">
        <f t="shared" si="16"/>
        <v>0</v>
      </c>
      <c r="D23" s="154"/>
      <c r="E23" s="155"/>
      <c r="F23" s="70">
        <f t="shared" si="14"/>
        <v>2016</v>
      </c>
      <c r="G23" s="168"/>
      <c r="H23" s="169"/>
      <c r="I23" s="169"/>
      <c r="J23" s="170"/>
      <c r="K23" s="171"/>
      <c r="L23" s="169"/>
      <c r="M23" s="169"/>
      <c r="N23" s="172"/>
      <c r="O23" s="171"/>
      <c r="P23" s="169"/>
      <c r="Q23" s="169"/>
      <c r="R23" s="172"/>
      <c r="S23" s="109">
        <f t="shared" si="15"/>
        <v>0</v>
      </c>
      <c r="T23" s="5">
        <f t="shared" si="5"/>
        <v>0</v>
      </c>
      <c r="U23" s="5">
        <f t="shared" si="6"/>
        <v>0</v>
      </c>
      <c r="V23" s="116">
        <f t="shared" si="7"/>
        <v>0</v>
      </c>
      <c r="W23" s="120">
        <f t="shared" si="8"/>
        <v>0</v>
      </c>
      <c r="X23" s="17">
        <f t="shared" si="9"/>
        <v>0</v>
      </c>
      <c r="Y23" s="17">
        <f t="shared" si="10"/>
        <v>0</v>
      </c>
      <c r="Z23" s="17">
        <f t="shared" si="11"/>
        <v>0</v>
      </c>
      <c r="AA23" s="17">
        <f t="shared" si="12"/>
        <v>0</v>
      </c>
      <c r="AB23" s="17" t="e">
        <f t="shared" si="1"/>
        <v>#DIV/0!</v>
      </c>
      <c r="AC23" s="17" t="e">
        <f t="shared" si="2"/>
        <v>#DIV/0!</v>
      </c>
      <c r="AD23" s="17" t="e">
        <f t="shared" si="3"/>
        <v>#DIV/0!</v>
      </c>
      <c r="AE23" s="17" t="e">
        <f t="shared" si="4"/>
        <v>#DIV/0!</v>
      </c>
      <c r="AF23" s="217"/>
    </row>
    <row r="24" spans="1:32" s="1" customFormat="1" ht="25.5" hidden="1" customHeight="1" thickBot="1" x14ac:dyDescent="0.3">
      <c r="A24" s="90" t="s">
        <v>40</v>
      </c>
      <c r="B24" s="60">
        <f t="shared" si="16"/>
        <v>0</v>
      </c>
      <c r="C24" s="69">
        <f t="shared" si="16"/>
        <v>0</v>
      </c>
      <c r="D24" s="154"/>
      <c r="E24" s="155"/>
      <c r="F24" s="70">
        <f t="shared" si="14"/>
        <v>2016</v>
      </c>
      <c r="G24" s="168"/>
      <c r="H24" s="169"/>
      <c r="I24" s="169"/>
      <c r="J24" s="170"/>
      <c r="K24" s="171"/>
      <c r="L24" s="169"/>
      <c r="M24" s="169"/>
      <c r="N24" s="172"/>
      <c r="O24" s="171"/>
      <c r="P24" s="169"/>
      <c r="Q24" s="169"/>
      <c r="R24" s="172"/>
      <c r="S24" s="109">
        <f t="shared" si="15"/>
        <v>0</v>
      </c>
      <c r="T24" s="5">
        <f t="shared" si="5"/>
        <v>0</v>
      </c>
      <c r="U24" s="5">
        <f t="shared" si="6"/>
        <v>0</v>
      </c>
      <c r="V24" s="116">
        <f t="shared" si="7"/>
        <v>0</v>
      </c>
      <c r="W24" s="120">
        <f t="shared" si="8"/>
        <v>0</v>
      </c>
      <c r="X24" s="17">
        <f t="shared" si="9"/>
        <v>0</v>
      </c>
      <c r="Y24" s="17">
        <f t="shared" si="10"/>
        <v>0</v>
      </c>
      <c r="Z24" s="17">
        <f t="shared" si="11"/>
        <v>0</v>
      </c>
      <c r="AA24" s="17">
        <f t="shared" si="12"/>
        <v>0</v>
      </c>
      <c r="AB24" s="17" t="e">
        <f t="shared" si="1"/>
        <v>#DIV/0!</v>
      </c>
      <c r="AC24" s="17" t="e">
        <f t="shared" si="2"/>
        <v>#DIV/0!</v>
      </c>
      <c r="AD24" s="17" t="e">
        <f t="shared" si="3"/>
        <v>#DIV/0!</v>
      </c>
      <c r="AE24" s="17" t="e">
        <f t="shared" si="4"/>
        <v>#DIV/0!</v>
      </c>
      <c r="AF24" s="217"/>
    </row>
    <row r="25" spans="1:32" s="1" customFormat="1" ht="25.5" hidden="1" customHeight="1" thickBot="1" x14ac:dyDescent="0.3">
      <c r="A25" s="90" t="s">
        <v>41</v>
      </c>
      <c r="B25" s="60">
        <f t="shared" si="16"/>
        <v>0</v>
      </c>
      <c r="C25" s="69">
        <f t="shared" si="16"/>
        <v>0</v>
      </c>
      <c r="D25" s="154"/>
      <c r="E25" s="155"/>
      <c r="F25" s="70">
        <f t="shared" si="14"/>
        <v>2016</v>
      </c>
      <c r="G25" s="168"/>
      <c r="H25" s="169"/>
      <c r="I25" s="169"/>
      <c r="J25" s="170"/>
      <c r="K25" s="171"/>
      <c r="L25" s="169"/>
      <c r="M25" s="169"/>
      <c r="N25" s="172"/>
      <c r="O25" s="171"/>
      <c r="P25" s="169"/>
      <c r="Q25" s="169"/>
      <c r="R25" s="172"/>
      <c r="S25" s="109">
        <f t="shared" si="15"/>
        <v>0</v>
      </c>
      <c r="T25" s="5">
        <f t="shared" si="5"/>
        <v>0</v>
      </c>
      <c r="U25" s="5">
        <f t="shared" si="6"/>
        <v>0</v>
      </c>
      <c r="V25" s="116">
        <f t="shared" si="7"/>
        <v>0</v>
      </c>
      <c r="W25" s="120">
        <f t="shared" si="8"/>
        <v>0</v>
      </c>
      <c r="X25" s="17">
        <f t="shared" si="9"/>
        <v>0</v>
      </c>
      <c r="Y25" s="17">
        <f t="shared" si="10"/>
        <v>0</v>
      </c>
      <c r="Z25" s="17">
        <f t="shared" si="11"/>
        <v>0</v>
      </c>
      <c r="AA25" s="17">
        <f t="shared" si="12"/>
        <v>0</v>
      </c>
      <c r="AB25" s="17" t="e">
        <f t="shared" si="1"/>
        <v>#DIV/0!</v>
      </c>
      <c r="AC25" s="17" t="e">
        <f t="shared" si="2"/>
        <v>#DIV/0!</v>
      </c>
      <c r="AD25" s="17" t="e">
        <f t="shared" si="3"/>
        <v>#DIV/0!</v>
      </c>
      <c r="AE25" s="17" t="e">
        <f t="shared" si="4"/>
        <v>#DIV/0!</v>
      </c>
      <c r="AF25" s="217"/>
    </row>
    <row r="26" spans="1:32" s="1" customFormat="1" ht="25.5" hidden="1" customHeight="1" thickBot="1" x14ac:dyDescent="0.3">
      <c r="A26" s="90" t="s">
        <v>42</v>
      </c>
      <c r="B26" s="60">
        <f t="shared" si="16"/>
        <v>0</v>
      </c>
      <c r="C26" s="69">
        <f t="shared" si="16"/>
        <v>0</v>
      </c>
      <c r="D26" s="154"/>
      <c r="E26" s="155"/>
      <c r="F26" s="70">
        <f t="shared" si="14"/>
        <v>2016</v>
      </c>
      <c r="G26" s="168"/>
      <c r="H26" s="169"/>
      <c r="I26" s="169"/>
      <c r="J26" s="170"/>
      <c r="K26" s="171"/>
      <c r="L26" s="169"/>
      <c r="M26" s="169"/>
      <c r="N26" s="172"/>
      <c r="O26" s="171"/>
      <c r="P26" s="169"/>
      <c r="Q26" s="169"/>
      <c r="R26" s="172"/>
      <c r="S26" s="109">
        <f t="shared" si="15"/>
        <v>0</v>
      </c>
      <c r="T26" s="5">
        <f t="shared" si="5"/>
        <v>0</v>
      </c>
      <c r="U26" s="5">
        <f t="shared" si="6"/>
        <v>0</v>
      </c>
      <c r="V26" s="116">
        <f t="shared" si="7"/>
        <v>0</v>
      </c>
      <c r="W26" s="120">
        <f t="shared" si="8"/>
        <v>0</v>
      </c>
      <c r="X26" s="17">
        <f t="shared" si="9"/>
        <v>0</v>
      </c>
      <c r="Y26" s="17">
        <f t="shared" si="10"/>
        <v>0</v>
      </c>
      <c r="Z26" s="17">
        <f t="shared" si="11"/>
        <v>0</v>
      </c>
      <c r="AA26" s="17">
        <f t="shared" si="12"/>
        <v>0</v>
      </c>
      <c r="AB26" s="17" t="e">
        <f t="shared" si="1"/>
        <v>#DIV/0!</v>
      </c>
      <c r="AC26" s="17" t="e">
        <f t="shared" si="2"/>
        <v>#DIV/0!</v>
      </c>
      <c r="AD26" s="17" t="e">
        <f t="shared" si="3"/>
        <v>#DIV/0!</v>
      </c>
      <c r="AE26" s="17" t="e">
        <f t="shared" si="4"/>
        <v>#DIV/0!</v>
      </c>
      <c r="AF26" s="217"/>
    </row>
    <row r="27" spans="1:32" s="1" customFormat="1" ht="25.5" hidden="1" customHeight="1" thickBot="1" x14ac:dyDescent="0.3">
      <c r="A27" s="90" t="s">
        <v>43</v>
      </c>
      <c r="B27" s="60">
        <f t="shared" si="16"/>
        <v>0</v>
      </c>
      <c r="C27" s="69">
        <f t="shared" si="16"/>
        <v>0</v>
      </c>
      <c r="D27" s="154"/>
      <c r="E27" s="155"/>
      <c r="F27" s="70">
        <f t="shared" si="14"/>
        <v>2016</v>
      </c>
      <c r="G27" s="168"/>
      <c r="H27" s="169"/>
      <c r="I27" s="169"/>
      <c r="J27" s="170"/>
      <c r="K27" s="171"/>
      <c r="L27" s="169"/>
      <c r="M27" s="169"/>
      <c r="N27" s="172"/>
      <c r="O27" s="171"/>
      <c r="P27" s="169"/>
      <c r="Q27" s="169"/>
      <c r="R27" s="172"/>
      <c r="S27" s="109">
        <f t="shared" si="15"/>
        <v>0</v>
      </c>
      <c r="T27" s="5">
        <f t="shared" si="5"/>
        <v>0</v>
      </c>
      <c r="U27" s="5">
        <f t="shared" si="6"/>
        <v>0</v>
      </c>
      <c r="V27" s="116">
        <f t="shared" si="7"/>
        <v>0</v>
      </c>
      <c r="W27" s="120">
        <f t="shared" si="8"/>
        <v>0</v>
      </c>
      <c r="X27" s="17">
        <f t="shared" si="9"/>
        <v>0</v>
      </c>
      <c r="Y27" s="17">
        <f t="shared" si="10"/>
        <v>0</v>
      </c>
      <c r="Z27" s="17">
        <f t="shared" si="11"/>
        <v>0</v>
      </c>
      <c r="AA27" s="17">
        <f t="shared" si="12"/>
        <v>0</v>
      </c>
      <c r="AB27" s="17" t="e">
        <f t="shared" si="1"/>
        <v>#DIV/0!</v>
      </c>
      <c r="AC27" s="17" t="e">
        <f t="shared" si="2"/>
        <v>#DIV/0!</v>
      </c>
      <c r="AD27" s="17" t="e">
        <f t="shared" si="3"/>
        <v>#DIV/0!</v>
      </c>
      <c r="AE27" s="17" t="e">
        <f t="shared" si="4"/>
        <v>#DIV/0!</v>
      </c>
      <c r="AF27" s="217"/>
    </row>
    <row r="28" spans="1:32" s="1" customFormat="1" ht="25.5" hidden="1" customHeight="1" thickBot="1" x14ac:dyDescent="0.3">
      <c r="A28" s="90" t="s">
        <v>44</v>
      </c>
      <c r="B28" s="60">
        <f t="shared" si="16"/>
        <v>0</v>
      </c>
      <c r="C28" s="69">
        <f t="shared" si="16"/>
        <v>0</v>
      </c>
      <c r="D28" s="154"/>
      <c r="E28" s="155"/>
      <c r="F28" s="70">
        <f t="shared" si="14"/>
        <v>2016</v>
      </c>
      <c r="G28" s="168"/>
      <c r="H28" s="169"/>
      <c r="I28" s="169"/>
      <c r="J28" s="170"/>
      <c r="K28" s="171"/>
      <c r="L28" s="169"/>
      <c r="M28" s="169"/>
      <c r="N28" s="172"/>
      <c r="O28" s="171"/>
      <c r="P28" s="169"/>
      <c r="Q28" s="169"/>
      <c r="R28" s="172"/>
      <c r="S28" s="109">
        <f t="shared" si="15"/>
        <v>0</v>
      </c>
      <c r="T28" s="5">
        <f t="shared" si="5"/>
        <v>0</v>
      </c>
      <c r="U28" s="5">
        <f t="shared" si="6"/>
        <v>0</v>
      </c>
      <c r="V28" s="116">
        <f t="shared" si="7"/>
        <v>0</v>
      </c>
      <c r="W28" s="120">
        <f t="shared" si="8"/>
        <v>0</v>
      </c>
      <c r="X28" s="17">
        <f t="shared" si="9"/>
        <v>0</v>
      </c>
      <c r="Y28" s="17">
        <f t="shared" si="10"/>
        <v>0</v>
      </c>
      <c r="Z28" s="17">
        <f t="shared" si="11"/>
        <v>0</v>
      </c>
      <c r="AA28" s="17">
        <f t="shared" si="12"/>
        <v>0</v>
      </c>
      <c r="AB28" s="17" t="e">
        <f t="shared" si="1"/>
        <v>#DIV/0!</v>
      </c>
      <c r="AC28" s="17" t="e">
        <f t="shared" si="2"/>
        <v>#DIV/0!</v>
      </c>
      <c r="AD28" s="17" t="e">
        <f t="shared" si="3"/>
        <v>#DIV/0!</v>
      </c>
      <c r="AE28" s="17" t="e">
        <f t="shared" si="4"/>
        <v>#DIV/0!</v>
      </c>
      <c r="AF28" s="217"/>
    </row>
    <row r="29" spans="1:32" s="1" customFormat="1" ht="25.5" hidden="1" customHeight="1" thickBot="1" x14ac:dyDescent="0.3">
      <c r="A29" s="90" t="s">
        <v>45</v>
      </c>
      <c r="B29" s="60">
        <f t="shared" si="16"/>
        <v>0</v>
      </c>
      <c r="C29" s="69">
        <f t="shared" si="16"/>
        <v>0</v>
      </c>
      <c r="D29" s="154"/>
      <c r="E29" s="155"/>
      <c r="F29" s="70">
        <f t="shared" si="14"/>
        <v>2016</v>
      </c>
      <c r="G29" s="168"/>
      <c r="H29" s="169"/>
      <c r="I29" s="169"/>
      <c r="J29" s="170"/>
      <c r="K29" s="171"/>
      <c r="L29" s="169"/>
      <c r="M29" s="169"/>
      <c r="N29" s="172"/>
      <c r="O29" s="171"/>
      <c r="P29" s="169"/>
      <c r="Q29" s="169"/>
      <c r="R29" s="172"/>
      <c r="S29" s="109">
        <f t="shared" si="15"/>
        <v>0</v>
      </c>
      <c r="T29" s="5">
        <f t="shared" si="5"/>
        <v>0</v>
      </c>
      <c r="U29" s="5">
        <f t="shared" si="6"/>
        <v>0</v>
      </c>
      <c r="V29" s="116">
        <f t="shared" si="7"/>
        <v>0</v>
      </c>
      <c r="W29" s="120">
        <f t="shared" si="8"/>
        <v>0</v>
      </c>
      <c r="X29" s="17">
        <f t="shared" si="9"/>
        <v>0</v>
      </c>
      <c r="Y29" s="17">
        <f t="shared" si="10"/>
        <v>0</v>
      </c>
      <c r="Z29" s="17">
        <f t="shared" si="11"/>
        <v>0</v>
      </c>
      <c r="AA29" s="17">
        <f t="shared" si="12"/>
        <v>0</v>
      </c>
      <c r="AB29" s="17" t="e">
        <f t="shared" si="1"/>
        <v>#DIV/0!</v>
      </c>
      <c r="AC29" s="17" t="e">
        <f t="shared" si="2"/>
        <v>#DIV/0!</v>
      </c>
      <c r="AD29" s="17" t="e">
        <f t="shared" si="3"/>
        <v>#DIV/0!</v>
      </c>
      <c r="AE29" s="17" t="e">
        <f t="shared" si="4"/>
        <v>#DIV/0!</v>
      </c>
      <c r="AF29" s="217"/>
    </row>
    <row r="30" spans="1:32" s="1" customFormat="1" ht="25.5" hidden="1" customHeight="1" thickBot="1" x14ac:dyDescent="0.3">
      <c r="A30" s="90" t="s">
        <v>46</v>
      </c>
      <c r="B30" s="60">
        <f t="shared" si="16"/>
        <v>0</v>
      </c>
      <c r="C30" s="69">
        <f t="shared" si="16"/>
        <v>0</v>
      </c>
      <c r="D30" s="154"/>
      <c r="E30" s="155"/>
      <c r="F30" s="70">
        <f t="shared" si="14"/>
        <v>2016</v>
      </c>
      <c r="G30" s="168"/>
      <c r="H30" s="169"/>
      <c r="I30" s="169"/>
      <c r="J30" s="170"/>
      <c r="K30" s="171"/>
      <c r="L30" s="169"/>
      <c r="M30" s="169"/>
      <c r="N30" s="172"/>
      <c r="O30" s="171"/>
      <c r="P30" s="169"/>
      <c r="Q30" s="169"/>
      <c r="R30" s="172"/>
      <c r="S30" s="109">
        <f t="shared" si="15"/>
        <v>0</v>
      </c>
      <c r="T30" s="5">
        <f t="shared" si="5"/>
        <v>0</v>
      </c>
      <c r="U30" s="5">
        <f t="shared" si="6"/>
        <v>0</v>
      </c>
      <c r="V30" s="116">
        <f t="shared" si="7"/>
        <v>0</v>
      </c>
      <c r="W30" s="120">
        <f t="shared" si="8"/>
        <v>0</v>
      </c>
      <c r="X30" s="17">
        <f t="shared" si="9"/>
        <v>0</v>
      </c>
      <c r="Y30" s="17">
        <f t="shared" si="10"/>
        <v>0</v>
      </c>
      <c r="Z30" s="17">
        <f t="shared" si="11"/>
        <v>0</v>
      </c>
      <c r="AA30" s="17">
        <f t="shared" si="12"/>
        <v>0</v>
      </c>
      <c r="AB30" s="17" t="e">
        <f t="shared" si="1"/>
        <v>#DIV/0!</v>
      </c>
      <c r="AC30" s="17" t="e">
        <f t="shared" si="2"/>
        <v>#DIV/0!</v>
      </c>
      <c r="AD30" s="17" t="e">
        <f t="shared" si="3"/>
        <v>#DIV/0!</v>
      </c>
      <c r="AE30" s="17" t="e">
        <f t="shared" si="4"/>
        <v>#DIV/0!</v>
      </c>
      <c r="AF30" s="217"/>
    </row>
    <row r="31" spans="1:32" s="1" customFormat="1" ht="25.5" hidden="1" customHeight="1" thickBot="1" x14ac:dyDescent="0.3">
      <c r="A31" s="90" t="s">
        <v>47</v>
      </c>
      <c r="B31" s="60">
        <f t="shared" si="16"/>
        <v>0</v>
      </c>
      <c r="C31" s="69">
        <f t="shared" si="16"/>
        <v>0</v>
      </c>
      <c r="D31" s="154"/>
      <c r="E31" s="155"/>
      <c r="F31" s="70">
        <f t="shared" si="14"/>
        <v>2016</v>
      </c>
      <c r="G31" s="168"/>
      <c r="H31" s="169"/>
      <c r="I31" s="169"/>
      <c r="J31" s="170"/>
      <c r="K31" s="171"/>
      <c r="L31" s="169"/>
      <c r="M31" s="169"/>
      <c r="N31" s="172"/>
      <c r="O31" s="171"/>
      <c r="P31" s="169"/>
      <c r="Q31" s="169"/>
      <c r="R31" s="172"/>
      <c r="S31" s="109">
        <f t="shared" si="15"/>
        <v>0</v>
      </c>
      <c r="T31" s="5">
        <f t="shared" si="5"/>
        <v>0</v>
      </c>
      <c r="U31" s="5">
        <f t="shared" si="6"/>
        <v>0</v>
      </c>
      <c r="V31" s="116">
        <f t="shared" si="7"/>
        <v>0</v>
      </c>
      <c r="W31" s="120">
        <f t="shared" si="8"/>
        <v>0</v>
      </c>
      <c r="X31" s="17">
        <f t="shared" si="9"/>
        <v>0</v>
      </c>
      <c r="Y31" s="17">
        <f t="shared" si="10"/>
        <v>0</v>
      </c>
      <c r="Z31" s="17">
        <f t="shared" si="11"/>
        <v>0</v>
      </c>
      <c r="AA31" s="17">
        <f t="shared" si="12"/>
        <v>0</v>
      </c>
      <c r="AB31" s="17" t="e">
        <f t="shared" si="1"/>
        <v>#DIV/0!</v>
      </c>
      <c r="AC31" s="17" t="e">
        <f t="shared" si="2"/>
        <v>#DIV/0!</v>
      </c>
      <c r="AD31" s="17" t="e">
        <f t="shared" si="3"/>
        <v>#DIV/0!</v>
      </c>
      <c r="AE31" s="17" t="e">
        <f t="shared" si="4"/>
        <v>#DIV/0!</v>
      </c>
      <c r="AF31" s="217"/>
    </row>
    <row r="32" spans="1:32" s="1" customFormat="1" ht="25.5" hidden="1" customHeight="1" thickBot="1" x14ac:dyDescent="0.3">
      <c r="A32" s="90" t="s">
        <v>48</v>
      </c>
      <c r="B32" s="60">
        <f t="shared" si="16"/>
        <v>0</v>
      </c>
      <c r="C32" s="69">
        <f t="shared" si="16"/>
        <v>0</v>
      </c>
      <c r="D32" s="154"/>
      <c r="E32" s="155"/>
      <c r="F32" s="70">
        <f t="shared" si="14"/>
        <v>2016</v>
      </c>
      <c r="G32" s="168"/>
      <c r="H32" s="169"/>
      <c r="I32" s="169"/>
      <c r="J32" s="170"/>
      <c r="K32" s="171"/>
      <c r="L32" s="169"/>
      <c r="M32" s="169"/>
      <c r="N32" s="172"/>
      <c r="O32" s="171"/>
      <c r="P32" s="169"/>
      <c r="Q32" s="169"/>
      <c r="R32" s="172"/>
      <c r="S32" s="109">
        <f t="shared" si="15"/>
        <v>0</v>
      </c>
      <c r="T32" s="5">
        <f t="shared" si="5"/>
        <v>0</v>
      </c>
      <c r="U32" s="5">
        <f t="shared" si="6"/>
        <v>0</v>
      </c>
      <c r="V32" s="116">
        <f t="shared" si="7"/>
        <v>0</v>
      </c>
      <c r="W32" s="120">
        <f t="shared" si="8"/>
        <v>0</v>
      </c>
      <c r="X32" s="17">
        <f t="shared" si="9"/>
        <v>0</v>
      </c>
      <c r="Y32" s="17">
        <f t="shared" si="10"/>
        <v>0</v>
      </c>
      <c r="Z32" s="17">
        <f t="shared" si="11"/>
        <v>0</v>
      </c>
      <c r="AA32" s="17">
        <f t="shared" si="12"/>
        <v>0</v>
      </c>
      <c r="AB32" s="17" t="e">
        <f t="shared" si="1"/>
        <v>#DIV/0!</v>
      </c>
      <c r="AC32" s="17" t="e">
        <f t="shared" si="2"/>
        <v>#DIV/0!</v>
      </c>
      <c r="AD32" s="17" t="e">
        <f t="shared" si="3"/>
        <v>#DIV/0!</v>
      </c>
      <c r="AE32" s="17" t="e">
        <f t="shared" si="4"/>
        <v>#DIV/0!</v>
      </c>
      <c r="AF32" s="217"/>
    </row>
    <row r="33" spans="1:32" s="1" customFormat="1" ht="25.5" hidden="1" customHeight="1" thickBot="1" x14ac:dyDescent="0.3">
      <c r="A33" s="90" t="s">
        <v>49</v>
      </c>
      <c r="B33" s="60">
        <f t="shared" si="16"/>
        <v>0</v>
      </c>
      <c r="C33" s="69">
        <f t="shared" si="16"/>
        <v>0</v>
      </c>
      <c r="D33" s="154"/>
      <c r="E33" s="155"/>
      <c r="F33" s="70">
        <f t="shared" si="14"/>
        <v>2016</v>
      </c>
      <c r="G33" s="168"/>
      <c r="H33" s="169"/>
      <c r="I33" s="169"/>
      <c r="J33" s="170"/>
      <c r="K33" s="171"/>
      <c r="L33" s="169"/>
      <c r="M33" s="169"/>
      <c r="N33" s="172"/>
      <c r="O33" s="171"/>
      <c r="P33" s="169"/>
      <c r="Q33" s="169"/>
      <c r="R33" s="172"/>
      <c r="S33" s="109">
        <f t="shared" si="15"/>
        <v>0</v>
      </c>
      <c r="T33" s="5">
        <f t="shared" si="5"/>
        <v>0</v>
      </c>
      <c r="U33" s="5">
        <f t="shared" si="6"/>
        <v>0</v>
      </c>
      <c r="V33" s="116">
        <f t="shared" si="7"/>
        <v>0</v>
      </c>
      <c r="W33" s="120">
        <f t="shared" si="8"/>
        <v>0</v>
      </c>
      <c r="X33" s="17">
        <f t="shared" si="9"/>
        <v>0</v>
      </c>
      <c r="Y33" s="17">
        <f t="shared" si="10"/>
        <v>0</v>
      </c>
      <c r="Z33" s="17">
        <f t="shared" si="11"/>
        <v>0</v>
      </c>
      <c r="AA33" s="17">
        <f t="shared" si="12"/>
        <v>0</v>
      </c>
      <c r="AB33" s="17" t="e">
        <f t="shared" si="1"/>
        <v>#DIV/0!</v>
      </c>
      <c r="AC33" s="17" t="e">
        <f t="shared" si="2"/>
        <v>#DIV/0!</v>
      </c>
      <c r="AD33" s="17" t="e">
        <f t="shared" si="3"/>
        <v>#DIV/0!</v>
      </c>
      <c r="AE33" s="17" t="e">
        <f t="shared" si="4"/>
        <v>#DIV/0!</v>
      </c>
      <c r="AF33" s="217"/>
    </row>
    <row r="34" spans="1:32" s="1" customFormat="1" ht="25.5" hidden="1" customHeight="1" thickBot="1" x14ac:dyDescent="0.3">
      <c r="A34" s="90" t="s">
        <v>50</v>
      </c>
      <c r="B34" s="60">
        <f t="shared" si="16"/>
        <v>0</v>
      </c>
      <c r="C34" s="69">
        <f t="shared" si="16"/>
        <v>0</v>
      </c>
      <c r="D34" s="154"/>
      <c r="E34" s="155"/>
      <c r="F34" s="70">
        <f t="shared" si="14"/>
        <v>2016</v>
      </c>
      <c r="G34" s="168"/>
      <c r="H34" s="169"/>
      <c r="I34" s="169"/>
      <c r="J34" s="170"/>
      <c r="K34" s="171"/>
      <c r="L34" s="169"/>
      <c r="M34" s="169"/>
      <c r="N34" s="172"/>
      <c r="O34" s="171"/>
      <c r="P34" s="169"/>
      <c r="Q34" s="169"/>
      <c r="R34" s="172"/>
      <c r="S34" s="109">
        <f t="shared" si="15"/>
        <v>0</v>
      </c>
      <c r="T34" s="5">
        <f t="shared" si="5"/>
        <v>0</v>
      </c>
      <c r="U34" s="5">
        <f t="shared" si="6"/>
        <v>0</v>
      </c>
      <c r="V34" s="116">
        <f t="shared" si="7"/>
        <v>0</v>
      </c>
      <c r="W34" s="120">
        <f t="shared" si="8"/>
        <v>0</v>
      </c>
      <c r="X34" s="17">
        <f t="shared" si="9"/>
        <v>0</v>
      </c>
      <c r="Y34" s="17">
        <f t="shared" si="10"/>
        <v>0</v>
      </c>
      <c r="Z34" s="17">
        <f t="shared" si="11"/>
        <v>0</v>
      </c>
      <c r="AA34" s="17">
        <f t="shared" si="12"/>
        <v>0</v>
      </c>
      <c r="AB34" s="17" t="e">
        <f t="shared" si="1"/>
        <v>#DIV/0!</v>
      </c>
      <c r="AC34" s="17" t="e">
        <f t="shared" si="2"/>
        <v>#DIV/0!</v>
      </c>
      <c r="AD34" s="17" t="e">
        <f t="shared" si="3"/>
        <v>#DIV/0!</v>
      </c>
      <c r="AE34" s="17" t="e">
        <f t="shared" si="4"/>
        <v>#DIV/0!</v>
      </c>
      <c r="AF34" s="217"/>
    </row>
    <row r="35" spans="1:32" s="1" customFormat="1" ht="25.5" hidden="1" customHeight="1" thickBot="1" x14ac:dyDescent="0.3">
      <c r="A35" s="90" t="s">
        <v>51</v>
      </c>
      <c r="B35" s="60">
        <f t="shared" si="16"/>
        <v>0</v>
      </c>
      <c r="C35" s="69">
        <f t="shared" si="16"/>
        <v>0</v>
      </c>
      <c r="D35" s="154"/>
      <c r="E35" s="155"/>
      <c r="F35" s="70">
        <f t="shared" si="14"/>
        <v>2016</v>
      </c>
      <c r="G35" s="168"/>
      <c r="H35" s="169"/>
      <c r="I35" s="169"/>
      <c r="J35" s="170"/>
      <c r="K35" s="171"/>
      <c r="L35" s="169"/>
      <c r="M35" s="169"/>
      <c r="N35" s="172"/>
      <c r="O35" s="171"/>
      <c r="P35" s="169"/>
      <c r="Q35" s="169"/>
      <c r="R35" s="172"/>
      <c r="S35" s="109">
        <f t="shared" si="15"/>
        <v>0</v>
      </c>
      <c r="T35" s="5">
        <f t="shared" si="5"/>
        <v>0</v>
      </c>
      <c r="U35" s="5">
        <f t="shared" si="6"/>
        <v>0</v>
      </c>
      <c r="V35" s="116">
        <f t="shared" si="7"/>
        <v>0</v>
      </c>
      <c r="W35" s="120">
        <f t="shared" si="8"/>
        <v>0</v>
      </c>
      <c r="X35" s="17">
        <f t="shared" si="9"/>
        <v>0</v>
      </c>
      <c r="Y35" s="17">
        <f t="shared" si="10"/>
        <v>0</v>
      </c>
      <c r="Z35" s="17">
        <f t="shared" si="11"/>
        <v>0</v>
      </c>
      <c r="AA35" s="17">
        <f t="shared" si="12"/>
        <v>0</v>
      </c>
      <c r="AB35" s="17" t="e">
        <f t="shared" ref="AB35:AB66" si="17">IF(((K35/G35)*100)&lt;50,0,O35*4200)</f>
        <v>#DIV/0!</v>
      </c>
      <c r="AC35" s="17" t="e">
        <f t="shared" ref="AC35:AC66" si="18">IF(((L35/H35)*100)&lt;50,0,P35*1350)</f>
        <v>#DIV/0!</v>
      </c>
      <c r="AD35" s="17" t="e">
        <f t="shared" ref="AD35:AD66" si="19">IF(((M35/I35)*100)&lt;50,0,Q35*1100)</f>
        <v>#DIV/0!</v>
      </c>
      <c r="AE35" s="17" t="e">
        <f t="shared" ref="AE35:AE66" si="20">IF(((N35/J35)*100)&lt;50,0,R35*2700)</f>
        <v>#DIV/0!</v>
      </c>
      <c r="AF35" s="217"/>
    </row>
    <row r="36" spans="1:32" s="1" customFormat="1" ht="25.5" hidden="1" customHeight="1" thickBot="1" x14ac:dyDescent="0.3">
      <c r="A36" s="90" t="s">
        <v>52</v>
      </c>
      <c r="B36" s="60">
        <f t="shared" si="16"/>
        <v>0</v>
      </c>
      <c r="C36" s="69">
        <f t="shared" si="16"/>
        <v>0</v>
      </c>
      <c r="D36" s="154"/>
      <c r="E36" s="155"/>
      <c r="F36" s="70">
        <f t="shared" si="14"/>
        <v>2016</v>
      </c>
      <c r="G36" s="168"/>
      <c r="H36" s="169"/>
      <c r="I36" s="169"/>
      <c r="J36" s="170"/>
      <c r="K36" s="171"/>
      <c r="L36" s="169"/>
      <c r="M36" s="169"/>
      <c r="N36" s="172"/>
      <c r="O36" s="171"/>
      <c r="P36" s="169"/>
      <c r="Q36" s="169"/>
      <c r="R36" s="172"/>
      <c r="S36" s="109">
        <f t="shared" si="15"/>
        <v>0</v>
      </c>
      <c r="T36" s="5">
        <f t="shared" si="5"/>
        <v>0</v>
      </c>
      <c r="U36" s="5">
        <f t="shared" si="6"/>
        <v>0</v>
      </c>
      <c r="V36" s="116">
        <f t="shared" si="7"/>
        <v>0</v>
      </c>
      <c r="W36" s="120">
        <f t="shared" si="8"/>
        <v>0</v>
      </c>
      <c r="X36" s="17">
        <f t="shared" si="9"/>
        <v>0</v>
      </c>
      <c r="Y36" s="17">
        <f t="shared" si="10"/>
        <v>0</v>
      </c>
      <c r="Z36" s="17">
        <f t="shared" si="11"/>
        <v>0</v>
      </c>
      <c r="AA36" s="17">
        <f t="shared" si="12"/>
        <v>0</v>
      </c>
      <c r="AB36" s="17" t="e">
        <f t="shared" si="17"/>
        <v>#DIV/0!</v>
      </c>
      <c r="AC36" s="17" t="e">
        <f t="shared" si="18"/>
        <v>#DIV/0!</v>
      </c>
      <c r="AD36" s="17" t="e">
        <f t="shared" si="19"/>
        <v>#DIV/0!</v>
      </c>
      <c r="AE36" s="17" t="e">
        <f t="shared" si="20"/>
        <v>#DIV/0!</v>
      </c>
      <c r="AF36" s="217"/>
    </row>
    <row r="37" spans="1:32" s="1" customFormat="1" ht="25.5" hidden="1" customHeight="1" thickBot="1" x14ac:dyDescent="0.3">
      <c r="A37" s="90" t="s">
        <v>53</v>
      </c>
      <c r="B37" s="60">
        <f t="shared" ref="B37:C52" si="21">+B36</f>
        <v>0</v>
      </c>
      <c r="C37" s="69">
        <f t="shared" si="21"/>
        <v>0</v>
      </c>
      <c r="D37" s="154"/>
      <c r="E37" s="155"/>
      <c r="F37" s="70">
        <f t="shared" si="14"/>
        <v>2016</v>
      </c>
      <c r="G37" s="168"/>
      <c r="H37" s="169"/>
      <c r="I37" s="169"/>
      <c r="J37" s="170"/>
      <c r="K37" s="171"/>
      <c r="L37" s="169"/>
      <c r="M37" s="169"/>
      <c r="N37" s="172"/>
      <c r="O37" s="171"/>
      <c r="P37" s="169"/>
      <c r="Q37" s="169"/>
      <c r="R37" s="172"/>
      <c r="S37" s="109">
        <f t="shared" si="15"/>
        <v>0</v>
      </c>
      <c r="T37" s="5">
        <f t="shared" si="5"/>
        <v>0</v>
      </c>
      <c r="U37" s="5">
        <f t="shared" si="6"/>
        <v>0</v>
      </c>
      <c r="V37" s="116">
        <f t="shared" si="7"/>
        <v>0</v>
      </c>
      <c r="W37" s="120">
        <f t="shared" si="8"/>
        <v>0</v>
      </c>
      <c r="X37" s="17">
        <f t="shared" si="9"/>
        <v>0</v>
      </c>
      <c r="Y37" s="17">
        <f t="shared" si="10"/>
        <v>0</v>
      </c>
      <c r="Z37" s="17">
        <f t="shared" si="11"/>
        <v>0</v>
      </c>
      <c r="AA37" s="17">
        <f t="shared" si="12"/>
        <v>0</v>
      </c>
      <c r="AB37" s="17" t="e">
        <f t="shared" si="17"/>
        <v>#DIV/0!</v>
      </c>
      <c r="AC37" s="17" t="e">
        <f t="shared" si="18"/>
        <v>#DIV/0!</v>
      </c>
      <c r="AD37" s="17" t="e">
        <f t="shared" si="19"/>
        <v>#DIV/0!</v>
      </c>
      <c r="AE37" s="17" t="e">
        <f t="shared" si="20"/>
        <v>#DIV/0!</v>
      </c>
      <c r="AF37" s="217"/>
    </row>
    <row r="38" spans="1:32" s="1" customFormat="1" ht="25.5" hidden="1" customHeight="1" thickBot="1" x14ac:dyDescent="0.3">
      <c r="A38" s="90" t="s">
        <v>54</v>
      </c>
      <c r="B38" s="60">
        <f t="shared" si="21"/>
        <v>0</v>
      </c>
      <c r="C38" s="69">
        <f t="shared" si="21"/>
        <v>0</v>
      </c>
      <c r="D38" s="154"/>
      <c r="E38" s="155"/>
      <c r="F38" s="70">
        <f t="shared" si="14"/>
        <v>2016</v>
      </c>
      <c r="G38" s="168"/>
      <c r="H38" s="169"/>
      <c r="I38" s="169"/>
      <c r="J38" s="170"/>
      <c r="K38" s="171"/>
      <c r="L38" s="169"/>
      <c r="M38" s="169"/>
      <c r="N38" s="172"/>
      <c r="O38" s="171"/>
      <c r="P38" s="169"/>
      <c r="Q38" s="169"/>
      <c r="R38" s="172"/>
      <c r="S38" s="109">
        <f t="shared" si="15"/>
        <v>0</v>
      </c>
      <c r="T38" s="5">
        <f t="shared" si="5"/>
        <v>0</v>
      </c>
      <c r="U38" s="5">
        <f t="shared" si="6"/>
        <v>0</v>
      </c>
      <c r="V38" s="116">
        <f t="shared" si="7"/>
        <v>0</v>
      </c>
      <c r="W38" s="120">
        <f t="shared" si="8"/>
        <v>0</v>
      </c>
      <c r="X38" s="17">
        <f t="shared" si="9"/>
        <v>0</v>
      </c>
      <c r="Y38" s="17">
        <f t="shared" si="10"/>
        <v>0</v>
      </c>
      <c r="Z38" s="17">
        <f t="shared" si="11"/>
        <v>0</v>
      </c>
      <c r="AA38" s="17">
        <f t="shared" si="12"/>
        <v>0</v>
      </c>
      <c r="AB38" s="17" t="e">
        <f t="shared" si="17"/>
        <v>#DIV/0!</v>
      </c>
      <c r="AC38" s="17" t="e">
        <f t="shared" si="18"/>
        <v>#DIV/0!</v>
      </c>
      <c r="AD38" s="17" t="e">
        <f t="shared" si="19"/>
        <v>#DIV/0!</v>
      </c>
      <c r="AE38" s="17" t="e">
        <f t="shared" si="20"/>
        <v>#DIV/0!</v>
      </c>
      <c r="AF38" s="217"/>
    </row>
    <row r="39" spans="1:32" s="1" customFormat="1" ht="25.5" hidden="1" customHeight="1" thickBot="1" x14ac:dyDescent="0.3">
      <c r="A39" s="90" t="s">
        <v>55</v>
      </c>
      <c r="B39" s="60">
        <f t="shared" si="21"/>
        <v>0</v>
      </c>
      <c r="C39" s="69">
        <f t="shared" si="21"/>
        <v>0</v>
      </c>
      <c r="D39" s="154"/>
      <c r="E39" s="155"/>
      <c r="F39" s="70">
        <f t="shared" si="14"/>
        <v>2016</v>
      </c>
      <c r="G39" s="168"/>
      <c r="H39" s="169"/>
      <c r="I39" s="169"/>
      <c r="J39" s="170"/>
      <c r="K39" s="171"/>
      <c r="L39" s="169"/>
      <c r="M39" s="169"/>
      <c r="N39" s="172"/>
      <c r="O39" s="171"/>
      <c r="P39" s="169"/>
      <c r="Q39" s="169"/>
      <c r="R39" s="172"/>
      <c r="S39" s="109">
        <f t="shared" si="15"/>
        <v>0</v>
      </c>
      <c r="T39" s="5">
        <f t="shared" si="5"/>
        <v>0</v>
      </c>
      <c r="U39" s="5">
        <f t="shared" si="6"/>
        <v>0</v>
      </c>
      <c r="V39" s="116">
        <f t="shared" si="7"/>
        <v>0</v>
      </c>
      <c r="W39" s="120">
        <f t="shared" si="8"/>
        <v>0</v>
      </c>
      <c r="X39" s="17">
        <f t="shared" si="9"/>
        <v>0</v>
      </c>
      <c r="Y39" s="17">
        <f t="shared" si="10"/>
        <v>0</v>
      </c>
      <c r="Z39" s="17">
        <f t="shared" si="11"/>
        <v>0</v>
      </c>
      <c r="AA39" s="17">
        <f t="shared" si="12"/>
        <v>0</v>
      </c>
      <c r="AB39" s="17" t="e">
        <f t="shared" si="17"/>
        <v>#DIV/0!</v>
      </c>
      <c r="AC39" s="17" t="e">
        <f t="shared" si="18"/>
        <v>#DIV/0!</v>
      </c>
      <c r="AD39" s="17" t="e">
        <f t="shared" si="19"/>
        <v>#DIV/0!</v>
      </c>
      <c r="AE39" s="17" t="e">
        <f t="shared" si="20"/>
        <v>#DIV/0!</v>
      </c>
      <c r="AF39" s="217"/>
    </row>
    <row r="40" spans="1:32" s="1" customFormat="1" ht="25.5" hidden="1" customHeight="1" thickBot="1" x14ac:dyDescent="0.3">
      <c r="A40" s="90" t="s">
        <v>56</v>
      </c>
      <c r="B40" s="60">
        <f t="shared" si="21"/>
        <v>0</v>
      </c>
      <c r="C40" s="69">
        <f t="shared" si="21"/>
        <v>0</v>
      </c>
      <c r="D40" s="154"/>
      <c r="E40" s="155"/>
      <c r="F40" s="70">
        <f t="shared" si="14"/>
        <v>2016</v>
      </c>
      <c r="G40" s="168"/>
      <c r="H40" s="169"/>
      <c r="I40" s="169"/>
      <c r="J40" s="170"/>
      <c r="K40" s="171"/>
      <c r="L40" s="169"/>
      <c r="M40" s="169"/>
      <c r="N40" s="172"/>
      <c r="O40" s="171"/>
      <c r="P40" s="169"/>
      <c r="Q40" s="169"/>
      <c r="R40" s="172"/>
      <c r="S40" s="109">
        <f t="shared" si="15"/>
        <v>0</v>
      </c>
      <c r="T40" s="5">
        <f t="shared" si="5"/>
        <v>0</v>
      </c>
      <c r="U40" s="5">
        <f t="shared" si="6"/>
        <v>0</v>
      </c>
      <c r="V40" s="116">
        <f t="shared" si="7"/>
        <v>0</v>
      </c>
      <c r="W40" s="120">
        <f t="shared" si="8"/>
        <v>0</v>
      </c>
      <c r="X40" s="17">
        <f t="shared" si="9"/>
        <v>0</v>
      </c>
      <c r="Y40" s="17">
        <f t="shared" si="10"/>
        <v>0</v>
      </c>
      <c r="Z40" s="17">
        <f t="shared" si="11"/>
        <v>0</v>
      </c>
      <c r="AA40" s="17">
        <f t="shared" si="12"/>
        <v>0</v>
      </c>
      <c r="AB40" s="17" t="e">
        <f t="shared" si="17"/>
        <v>#DIV/0!</v>
      </c>
      <c r="AC40" s="17" t="e">
        <f t="shared" si="18"/>
        <v>#DIV/0!</v>
      </c>
      <c r="AD40" s="17" t="e">
        <f t="shared" si="19"/>
        <v>#DIV/0!</v>
      </c>
      <c r="AE40" s="17" t="e">
        <f t="shared" si="20"/>
        <v>#DIV/0!</v>
      </c>
      <c r="AF40" s="217"/>
    </row>
    <row r="41" spans="1:32" s="1" customFormat="1" ht="25.5" hidden="1" customHeight="1" thickBot="1" x14ac:dyDescent="0.3">
      <c r="A41" s="90" t="s">
        <v>57</v>
      </c>
      <c r="B41" s="60">
        <f t="shared" si="21"/>
        <v>0</v>
      </c>
      <c r="C41" s="69">
        <f t="shared" si="21"/>
        <v>0</v>
      </c>
      <c r="D41" s="154"/>
      <c r="E41" s="155"/>
      <c r="F41" s="70">
        <f t="shared" si="14"/>
        <v>2016</v>
      </c>
      <c r="G41" s="168"/>
      <c r="H41" s="169"/>
      <c r="I41" s="169"/>
      <c r="J41" s="170"/>
      <c r="K41" s="171"/>
      <c r="L41" s="169"/>
      <c r="M41" s="169"/>
      <c r="N41" s="172"/>
      <c r="O41" s="171"/>
      <c r="P41" s="169"/>
      <c r="Q41" s="169"/>
      <c r="R41" s="172"/>
      <c r="S41" s="109">
        <f t="shared" si="15"/>
        <v>0</v>
      </c>
      <c r="T41" s="5">
        <f t="shared" si="5"/>
        <v>0</v>
      </c>
      <c r="U41" s="5">
        <f t="shared" si="6"/>
        <v>0</v>
      </c>
      <c r="V41" s="116">
        <f t="shared" si="7"/>
        <v>0</v>
      </c>
      <c r="W41" s="120">
        <f t="shared" si="8"/>
        <v>0</v>
      </c>
      <c r="X41" s="17">
        <f t="shared" si="9"/>
        <v>0</v>
      </c>
      <c r="Y41" s="17">
        <f t="shared" si="10"/>
        <v>0</v>
      </c>
      <c r="Z41" s="17">
        <f t="shared" si="11"/>
        <v>0</v>
      </c>
      <c r="AA41" s="17">
        <f t="shared" si="12"/>
        <v>0</v>
      </c>
      <c r="AB41" s="17" t="e">
        <f t="shared" si="17"/>
        <v>#DIV/0!</v>
      </c>
      <c r="AC41" s="17" t="e">
        <f t="shared" si="18"/>
        <v>#DIV/0!</v>
      </c>
      <c r="AD41" s="17" t="e">
        <f t="shared" si="19"/>
        <v>#DIV/0!</v>
      </c>
      <c r="AE41" s="17" t="e">
        <f t="shared" si="20"/>
        <v>#DIV/0!</v>
      </c>
      <c r="AF41" s="217"/>
    </row>
    <row r="42" spans="1:32" s="1" customFormat="1" ht="25.5" hidden="1" customHeight="1" thickBot="1" x14ac:dyDescent="0.3">
      <c r="A42" s="90" t="s">
        <v>58</v>
      </c>
      <c r="B42" s="60">
        <f t="shared" si="21"/>
        <v>0</v>
      </c>
      <c r="C42" s="69">
        <f t="shared" si="21"/>
        <v>0</v>
      </c>
      <c r="D42" s="154"/>
      <c r="E42" s="155"/>
      <c r="F42" s="70">
        <f t="shared" si="14"/>
        <v>2016</v>
      </c>
      <c r="G42" s="168"/>
      <c r="H42" s="169"/>
      <c r="I42" s="169"/>
      <c r="J42" s="170"/>
      <c r="K42" s="171"/>
      <c r="L42" s="169"/>
      <c r="M42" s="169"/>
      <c r="N42" s="172"/>
      <c r="O42" s="171"/>
      <c r="P42" s="169"/>
      <c r="Q42" s="169"/>
      <c r="R42" s="172"/>
      <c r="S42" s="109">
        <f t="shared" si="15"/>
        <v>0</v>
      </c>
      <c r="T42" s="5">
        <f t="shared" si="5"/>
        <v>0</v>
      </c>
      <c r="U42" s="5">
        <f t="shared" si="6"/>
        <v>0</v>
      </c>
      <c r="V42" s="116">
        <f t="shared" si="7"/>
        <v>0</v>
      </c>
      <c r="W42" s="120">
        <f t="shared" si="8"/>
        <v>0</v>
      </c>
      <c r="X42" s="17">
        <f t="shared" si="9"/>
        <v>0</v>
      </c>
      <c r="Y42" s="17">
        <f t="shared" si="10"/>
        <v>0</v>
      </c>
      <c r="Z42" s="17">
        <f t="shared" si="11"/>
        <v>0</v>
      </c>
      <c r="AA42" s="17">
        <f t="shared" si="12"/>
        <v>0</v>
      </c>
      <c r="AB42" s="17" t="e">
        <f t="shared" si="17"/>
        <v>#DIV/0!</v>
      </c>
      <c r="AC42" s="17" t="e">
        <f t="shared" si="18"/>
        <v>#DIV/0!</v>
      </c>
      <c r="AD42" s="17" t="e">
        <f t="shared" si="19"/>
        <v>#DIV/0!</v>
      </c>
      <c r="AE42" s="17" t="e">
        <f t="shared" si="20"/>
        <v>#DIV/0!</v>
      </c>
      <c r="AF42" s="217"/>
    </row>
    <row r="43" spans="1:32" s="1" customFormat="1" ht="25.5" hidden="1" customHeight="1" thickBot="1" x14ac:dyDescent="0.3">
      <c r="A43" s="90" t="s">
        <v>59</v>
      </c>
      <c r="B43" s="60">
        <f t="shared" si="21"/>
        <v>0</v>
      </c>
      <c r="C43" s="69">
        <f t="shared" si="21"/>
        <v>0</v>
      </c>
      <c r="D43" s="154"/>
      <c r="E43" s="155"/>
      <c r="F43" s="70">
        <f t="shared" si="14"/>
        <v>2016</v>
      </c>
      <c r="G43" s="168"/>
      <c r="H43" s="169"/>
      <c r="I43" s="169"/>
      <c r="J43" s="170"/>
      <c r="K43" s="171"/>
      <c r="L43" s="169"/>
      <c r="M43" s="169"/>
      <c r="N43" s="172"/>
      <c r="O43" s="171"/>
      <c r="P43" s="169"/>
      <c r="Q43" s="169"/>
      <c r="R43" s="172"/>
      <c r="S43" s="109">
        <f t="shared" si="15"/>
        <v>0</v>
      </c>
      <c r="T43" s="5">
        <f t="shared" si="5"/>
        <v>0</v>
      </c>
      <c r="U43" s="5">
        <f t="shared" si="6"/>
        <v>0</v>
      </c>
      <c r="V43" s="116">
        <f t="shared" si="7"/>
        <v>0</v>
      </c>
      <c r="W43" s="120">
        <f t="shared" si="8"/>
        <v>0</v>
      </c>
      <c r="X43" s="17">
        <f t="shared" si="9"/>
        <v>0</v>
      </c>
      <c r="Y43" s="17">
        <f t="shared" si="10"/>
        <v>0</v>
      </c>
      <c r="Z43" s="17">
        <f t="shared" si="11"/>
        <v>0</v>
      </c>
      <c r="AA43" s="17">
        <f t="shared" si="12"/>
        <v>0</v>
      </c>
      <c r="AB43" s="17" t="e">
        <f t="shared" si="17"/>
        <v>#DIV/0!</v>
      </c>
      <c r="AC43" s="17" t="e">
        <f t="shared" si="18"/>
        <v>#DIV/0!</v>
      </c>
      <c r="AD43" s="17" t="e">
        <f t="shared" si="19"/>
        <v>#DIV/0!</v>
      </c>
      <c r="AE43" s="17" t="e">
        <f t="shared" si="20"/>
        <v>#DIV/0!</v>
      </c>
      <c r="AF43" s="217"/>
    </row>
    <row r="44" spans="1:32" s="1" customFormat="1" ht="25.5" hidden="1" customHeight="1" thickBot="1" x14ac:dyDescent="0.3">
      <c r="A44" s="90" t="s">
        <v>60</v>
      </c>
      <c r="B44" s="60">
        <f t="shared" si="21"/>
        <v>0</v>
      </c>
      <c r="C44" s="69">
        <f t="shared" si="21"/>
        <v>0</v>
      </c>
      <c r="D44" s="154"/>
      <c r="E44" s="155"/>
      <c r="F44" s="70">
        <f t="shared" si="14"/>
        <v>2016</v>
      </c>
      <c r="G44" s="168"/>
      <c r="H44" s="169"/>
      <c r="I44" s="169"/>
      <c r="J44" s="170"/>
      <c r="K44" s="171"/>
      <c r="L44" s="169"/>
      <c r="M44" s="169"/>
      <c r="N44" s="172"/>
      <c r="O44" s="171"/>
      <c r="P44" s="169"/>
      <c r="Q44" s="169"/>
      <c r="R44" s="172"/>
      <c r="S44" s="109">
        <f t="shared" si="15"/>
        <v>0</v>
      </c>
      <c r="T44" s="5">
        <f t="shared" si="5"/>
        <v>0</v>
      </c>
      <c r="U44" s="5">
        <f t="shared" si="6"/>
        <v>0</v>
      </c>
      <c r="V44" s="116">
        <f t="shared" si="7"/>
        <v>0</v>
      </c>
      <c r="W44" s="120">
        <f t="shared" si="8"/>
        <v>0</v>
      </c>
      <c r="X44" s="17">
        <f t="shared" si="9"/>
        <v>0</v>
      </c>
      <c r="Y44" s="17">
        <f t="shared" si="10"/>
        <v>0</v>
      </c>
      <c r="Z44" s="17">
        <f t="shared" si="11"/>
        <v>0</v>
      </c>
      <c r="AA44" s="17">
        <f t="shared" si="12"/>
        <v>0</v>
      </c>
      <c r="AB44" s="17" t="e">
        <f t="shared" si="17"/>
        <v>#DIV/0!</v>
      </c>
      <c r="AC44" s="17" t="e">
        <f t="shared" si="18"/>
        <v>#DIV/0!</v>
      </c>
      <c r="AD44" s="17" t="e">
        <f t="shared" si="19"/>
        <v>#DIV/0!</v>
      </c>
      <c r="AE44" s="17" t="e">
        <f t="shared" si="20"/>
        <v>#DIV/0!</v>
      </c>
      <c r="AF44" s="217"/>
    </row>
    <row r="45" spans="1:32" s="1" customFormat="1" ht="25.5" hidden="1" customHeight="1" thickBot="1" x14ac:dyDescent="0.3">
      <c r="A45" s="90" t="s">
        <v>61</v>
      </c>
      <c r="B45" s="60">
        <f t="shared" si="21"/>
        <v>0</v>
      </c>
      <c r="C45" s="69">
        <f t="shared" si="21"/>
        <v>0</v>
      </c>
      <c r="D45" s="154"/>
      <c r="E45" s="155"/>
      <c r="F45" s="70">
        <f t="shared" si="14"/>
        <v>2016</v>
      </c>
      <c r="G45" s="168"/>
      <c r="H45" s="169"/>
      <c r="I45" s="169"/>
      <c r="J45" s="170"/>
      <c r="K45" s="171"/>
      <c r="L45" s="169"/>
      <c r="M45" s="169"/>
      <c r="N45" s="172"/>
      <c r="O45" s="171"/>
      <c r="P45" s="169"/>
      <c r="Q45" s="169"/>
      <c r="R45" s="172"/>
      <c r="S45" s="109">
        <f t="shared" si="15"/>
        <v>0</v>
      </c>
      <c r="T45" s="5">
        <f t="shared" si="5"/>
        <v>0</v>
      </c>
      <c r="U45" s="5">
        <f t="shared" si="6"/>
        <v>0</v>
      </c>
      <c r="V45" s="116">
        <f t="shared" si="7"/>
        <v>0</v>
      </c>
      <c r="W45" s="120">
        <f t="shared" si="8"/>
        <v>0</v>
      </c>
      <c r="X45" s="17">
        <f t="shared" si="9"/>
        <v>0</v>
      </c>
      <c r="Y45" s="17">
        <f t="shared" si="10"/>
        <v>0</v>
      </c>
      <c r="Z45" s="17">
        <f t="shared" si="11"/>
        <v>0</v>
      </c>
      <c r="AA45" s="17">
        <f t="shared" si="12"/>
        <v>0</v>
      </c>
      <c r="AB45" s="17" t="e">
        <f t="shared" si="17"/>
        <v>#DIV/0!</v>
      </c>
      <c r="AC45" s="17" t="e">
        <f t="shared" si="18"/>
        <v>#DIV/0!</v>
      </c>
      <c r="AD45" s="17" t="e">
        <f t="shared" si="19"/>
        <v>#DIV/0!</v>
      </c>
      <c r="AE45" s="17" t="e">
        <f t="shared" si="20"/>
        <v>#DIV/0!</v>
      </c>
      <c r="AF45" s="217"/>
    </row>
    <row r="46" spans="1:32" s="1" customFormat="1" ht="25.5" hidden="1" customHeight="1" thickBot="1" x14ac:dyDescent="0.3">
      <c r="A46" s="90" t="s">
        <v>62</v>
      </c>
      <c r="B46" s="60">
        <f t="shared" si="21"/>
        <v>0</v>
      </c>
      <c r="C46" s="69">
        <f t="shared" si="21"/>
        <v>0</v>
      </c>
      <c r="D46" s="154"/>
      <c r="E46" s="155"/>
      <c r="F46" s="70">
        <f t="shared" si="14"/>
        <v>2016</v>
      </c>
      <c r="G46" s="168"/>
      <c r="H46" s="169"/>
      <c r="I46" s="169"/>
      <c r="J46" s="170"/>
      <c r="K46" s="171"/>
      <c r="L46" s="169"/>
      <c r="M46" s="169"/>
      <c r="N46" s="172"/>
      <c r="O46" s="171"/>
      <c r="P46" s="169"/>
      <c r="Q46" s="169"/>
      <c r="R46" s="172"/>
      <c r="S46" s="109">
        <f t="shared" si="15"/>
        <v>0</v>
      </c>
      <c r="T46" s="5">
        <f t="shared" si="5"/>
        <v>0</v>
      </c>
      <c r="U46" s="5">
        <f t="shared" si="6"/>
        <v>0</v>
      </c>
      <c r="V46" s="116">
        <f t="shared" si="7"/>
        <v>0</v>
      </c>
      <c r="W46" s="120">
        <f t="shared" si="8"/>
        <v>0</v>
      </c>
      <c r="X46" s="17">
        <f t="shared" si="9"/>
        <v>0</v>
      </c>
      <c r="Y46" s="17">
        <f t="shared" si="10"/>
        <v>0</v>
      </c>
      <c r="Z46" s="17">
        <f t="shared" si="11"/>
        <v>0</v>
      </c>
      <c r="AA46" s="17">
        <f t="shared" si="12"/>
        <v>0</v>
      </c>
      <c r="AB46" s="17" t="e">
        <f t="shared" si="17"/>
        <v>#DIV/0!</v>
      </c>
      <c r="AC46" s="17" t="e">
        <f t="shared" si="18"/>
        <v>#DIV/0!</v>
      </c>
      <c r="AD46" s="17" t="e">
        <f t="shared" si="19"/>
        <v>#DIV/0!</v>
      </c>
      <c r="AE46" s="17" t="e">
        <f t="shared" si="20"/>
        <v>#DIV/0!</v>
      </c>
      <c r="AF46" s="217"/>
    </row>
    <row r="47" spans="1:32" s="1" customFormat="1" ht="25.5" hidden="1" customHeight="1" thickBot="1" x14ac:dyDescent="0.3">
      <c r="A47" s="90" t="s">
        <v>63</v>
      </c>
      <c r="B47" s="60">
        <f t="shared" si="21"/>
        <v>0</v>
      </c>
      <c r="C47" s="69">
        <f t="shared" si="21"/>
        <v>0</v>
      </c>
      <c r="D47" s="154"/>
      <c r="E47" s="155"/>
      <c r="F47" s="70">
        <f t="shared" si="14"/>
        <v>2016</v>
      </c>
      <c r="G47" s="168"/>
      <c r="H47" s="169"/>
      <c r="I47" s="169"/>
      <c r="J47" s="170"/>
      <c r="K47" s="171"/>
      <c r="L47" s="169"/>
      <c r="M47" s="169"/>
      <c r="N47" s="172"/>
      <c r="O47" s="171"/>
      <c r="P47" s="169"/>
      <c r="Q47" s="169"/>
      <c r="R47" s="172"/>
      <c r="S47" s="109">
        <f t="shared" si="15"/>
        <v>0</v>
      </c>
      <c r="T47" s="5">
        <f t="shared" si="5"/>
        <v>0</v>
      </c>
      <c r="U47" s="5">
        <f t="shared" si="6"/>
        <v>0</v>
      </c>
      <c r="V47" s="116">
        <f t="shared" si="7"/>
        <v>0</v>
      </c>
      <c r="W47" s="120">
        <f t="shared" si="8"/>
        <v>0</v>
      </c>
      <c r="X47" s="17">
        <f t="shared" si="9"/>
        <v>0</v>
      </c>
      <c r="Y47" s="17">
        <f t="shared" si="10"/>
        <v>0</v>
      </c>
      <c r="Z47" s="17">
        <f t="shared" si="11"/>
        <v>0</v>
      </c>
      <c r="AA47" s="17">
        <f t="shared" si="12"/>
        <v>0</v>
      </c>
      <c r="AB47" s="17" t="e">
        <f t="shared" si="17"/>
        <v>#DIV/0!</v>
      </c>
      <c r="AC47" s="17" t="e">
        <f t="shared" si="18"/>
        <v>#DIV/0!</v>
      </c>
      <c r="AD47" s="17" t="e">
        <f t="shared" si="19"/>
        <v>#DIV/0!</v>
      </c>
      <c r="AE47" s="17" t="e">
        <f t="shared" si="20"/>
        <v>#DIV/0!</v>
      </c>
      <c r="AF47" s="217"/>
    </row>
    <row r="48" spans="1:32" s="1" customFormat="1" ht="25.5" hidden="1" customHeight="1" thickBot="1" x14ac:dyDescent="0.3">
      <c r="A48" s="90" t="s">
        <v>64</v>
      </c>
      <c r="B48" s="60">
        <f t="shared" si="21"/>
        <v>0</v>
      </c>
      <c r="C48" s="69">
        <f t="shared" si="21"/>
        <v>0</v>
      </c>
      <c r="D48" s="154"/>
      <c r="E48" s="155"/>
      <c r="F48" s="70">
        <f t="shared" si="14"/>
        <v>2016</v>
      </c>
      <c r="G48" s="168"/>
      <c r="H48" s="169"/>
      <c r="I48" s="169"/>
      <c r="J48" s="170"/>
      <c r="K48" s="171"/>
      <c r="L48" s="169"/>
      <c r="M48" s="169"/>
      <c r="N48" s="172"/>
      <c r="O48" s="171"/>
      <c r="P48" s="169"/>
      <c r="Q48" s="169"/>
      <c r="R48" s="172"/>
      <c r="S48" s="109">
        <f t="shared" si="15"/>
        <v>0</v>
      </c>
      <c r="T48" s="5">
        <f t="shared" si="5"/>
        <v>0</v>
      </c>
      <c r="U48" s="5">
        <f t="shared" si="6"/>
        <v>0</v>
      </c>
      <c r="V48" s="116">
        <f t="shared" si="7"/>
        <v>0</v>
      </c>
      <c r="W48" s="120">
        <f t="shared" si="8"/>
        <v>0</v>
      </c>
      <c r="X48" s="17">
        <f t="shared" si="9"/>
        <v>0</v>
      </c>
      <c r="Y48" s="17">
        <f t="shared" si="10"/>
        <v>0</v>
      </c>
      <c r="Z48" s="17">
        <f t="shared" si="11"/>
        <v>0</v>
      </c>
      <c r="AA48" s="17">
        <f t="shared" si="12"/>
        <v>0</v>
      </c>
      <c r="AB48" s="17" t="e">
        <f t="shared" si="17"/>
        <v>#DIV/0!</v>
      </c>
      <c r="AC48" s="17" t="e">
        <f t="shared" si="18"/>
        <v>#DIV/0!</v>
      </c>
      <c r="AD48" s="17" t="e">
        <f t="shared" si="19"/>
        <v>#DIV/0!</v>
      </c>
      <c r="AE48" s="17" t="e">
        <f t="shared" si="20"/>
        <v>#DIV/0!</v>
      </c>
      <c r="AF48" s="217"/>
    </row>
    <row r="49" spans="1:32" s="1" customFormat="1" ht="25.5" hidden="1" customHeight="1" thickBot="1" x14ac:dyDescent="0.3">
      <c r="A49" s="90" t="s">
        <v>65</v>
      </c>
      <c r="B49" s="60">
        <f t="shared" si="21"/>
        <v>0</v>
      </c>
      <c r="C49" s="69">
        <f t="shared" si="21"/>
        <v>0</v>
      </c>
      <c r="D49" s="154"/>
      <c r="E49" s="155"/>
      <c r="F49" s="70">
        <f t="shared" si="14"/>
        <v>2016</v>
      </c>
      <c r="G49" s="168"/>
      <c r="H49" s="169"/>
      <c r="I49" s="169"/>
      <c r="J49" s="170"/>
      <c r="K49" s="171"/>
      <c r="L49" s="169"/>
      <c r="M49" s="169"/>
      <c r="N49" s="172"/>
      <c r="O49" s="171"/>
      <c r="P49" s="169"/>
      <c r="Q49" s="169"/>
      <c r="R49" s="172"/>
      <c r="S49" s="109">
        <f t="shared" si="15"/>
        <v>0</v>
      </c>
      <c r="T49" s="5">
        <f t="shared" si="5"/>
        <v>0</v>
      </c>
      <c r="U49" s="5">
        <f t="shared" si="6"/>
        <v>0</v>
      </c>
      <c r="V49" s="116">
        <f t="shared" si="7"/>
        <v>0</v>
      </c>
      <c r="W49" s="120">
        <f t="shared" si="8"/>
        <v>0</v>
      </c>
      <c r="X49" s="17">
        <f t="shared" si="9"/>
        <v>0</v>
      </c>
      <c r="Y49" s="17">
        <f t="shared" si="10"/>
        <v>0</v>
      </c>
      <c r="Z49" s="17">
        <f t="shared" si="11"/>
        <v>0</v>
      </c>
      <c r="AA49" s="17">
        <f t="shared" si="12"/>
        <v>0</v>
      </c>
      <c r="AB49" s="17" t="e">
        <f t="shared" si="17"/>
        <v>#DIV/0!</v>
      </c>
      <c r="AC49" s="17" t="e">
        <f t="shared" si="18"/>
        <v>#DIV/0!</v>
      </c>
      <c r="AD49" s="17" t="e">
        <f t="shared" si="19"/>
        <v>#DIV/0!</v>
      </c>
      <c r="AE49" s="17" t="e">
        <f t="shared" si="20"/>
        <v>#DIV/0!</v>
      </c>
      <c r="AF49" s="217"/>
    </row>
    <row r="50" spans="1:32" s="1" customFormat="1" ht="25.5" hidden="1" customHeight="1" thickBot="1" x14ac:dyDescent="0.3">
      <c r="A50" s="90" t="s">
        <v>66</v>
      </c>
      <c r="B50" s="60">
        <f t="shared" si="21"/>
        <v>0</v>
      </c>
      <c r="C50" s="69">
        <f t="shared" si="21"/>
        <v>0</v>
      </c>
      <c r="D50" s="154"/>
      <c r="E50" s="155"/>
      <c r="F50" s="70">
        <f t="shared" si="14"/>
        <v>2016</v>
      </c>
      <c r="G50" s="168"/>
      <c r="H50" s="169"/>
      <c r="I50" s="169"/>
      <c r="J50" s="170"/>
      <c r="K50" s="171"/>
      <c r="L50" s="169"/>
      <c r="M50" s="169"/>
      <c r="N50" s="172"/>
      <c r="O50" s="171"/>
      <c r="P50" s="169"/>
      <c r="Q50" s="169"/>
      <c r="R50" s="172"/>
      <c r="S50" s="109">
        <f t="shared" si="15"/>
        <v>0</v>
      </c>
      <c r="T50" s="5">
        <f t="shared" si="5"/>
        <v>0</v>
      </c>
      <c r="U50" s="5">
        <f t="shared" si="6"/>
        <v>0</v>
      </c>
      <c r="V50" s="116">
        <f t="shared" si="7"/>
        <v>0</v>
      </c>
      <c r="W50" s="120">
        <f t="shared" si="8"/>
        <v>0</v>
      </c>
      <c r="X50" s="17">
        <f t="shared" si="9"/>
        <v>0</v>
      </c>
      <c r="Y50" s="17">
        <f t="shared" si="10"/>
        <v>0</v>
      </c>
      <c r="Z50" s="17">
        <f t="shared" si="11"/>
        <v>0</v>
      </c>
      <c r="AA50" s="17">
        <f t="shared" si="12"/>
        <v>0</v>
      </c>
      <c r="AB50" s="17" t="e">
        <f t="shared" si="17"/>
        <v>#DIV/0!</v>
      </c>
      <c r="AC50" s="17" t="e">
        <f t="shared" si="18"/>
        <v>#DIV/0!</v>
      </c>
      <c r="AD50" s="17" t="e">
        <f t="shared" si="19"/>
        <v>#DIV/0!</v>
      </c>
      <c r="AE50" s="17" t="e">
        <f t="shared" si="20"/>
        <v>#DIV/0!</v>
      </c>
      <c r="AF50" s="217"/>
    </row>
    <row r="51" spans="1:32" s="1" customFormat="1" ht="25.5" hidden="1" customHeight="1" thickBot="1" x14ac:dyDescent="0.3">
      <c r="A51" s="90" t="s">
        <v>67</v>
      </c>
      <c r="B51" s="60">
        <f t="shared" si="21"/>
        <v>0</v>
      </c>
      <c r="C51" s="69">
        <f t="shared" si="21"/>
        <v>0</v>
      </c>
      <c r="D51" s="154"/>
      <c r="E51" s="155"/>
      <c r="F51" s="70">
        <f t="shared" si="14"/>
        <v>2016</v>
      </c>
      <c r="G51" s="168"/>
      <c r="H51" s="169"/>
      <c r="I51" s="169"/>
      <c r="J51" s="170"/>
      <c r="K51" s="171"/>
      <c r="L51" s="169"/>
      <c r="M51" s="169"/>
      <c r="N51" s="172"/>
      <c r="O51" s="171"/>
      <c r="P51" s="169"/>
      <c r="Q51" s="169"/>
      <c r="R51" s="172"/>
      <c r="S51" s="109">
        <f t="shared" si="15"/>
        <v>0</v>
      </c>
      <c r="T51" s="5">
        <f t="shared" si="5"/>
        <v>0</v>
      </c>
      <c r="U51" s="5">
        <f t="shared" si="6"/>
        <v>0</v>
      </c>
      <c r="V51" s="116">
        <f t="shared" si="7"/>
        <v>0</v>
      </c>
      <c r="W51" s="120">
        <f t="shared" si="8"/>
        <v>0</v>
      </c>
      <c r="X51" s="17">
        <f t="shared" si="9"/>
        <v>0</v>
      </c>
      <c r="Y51" s="17">
        <f t="shared" si="10"/>
        <v>0</v>
      </c>
      <c r="Z51" s="17">
        <f t="shared" si="11"/>
        <v>0</v>
      </c>
      <c r="AA51" s="17">
        <f t="shared" si="12"/>
        <v>0</v>
      </c>
      <c r="AB51" s="17" t="e">
        <f t="shared" si="17"/>
        <v>#DIV/0!</v>
      </c>
      <c r="AC51" s="17" t="e">
        <f t="shared" si="18"/>
        <v>#DIV/0!</v>
      </c>
      <c r="AD51" s="17" t="e">
        <f t="shared" si="19"/>
        <v>#DIV/0!</v>
      </c>
      <c r="AE51" s="17" t="e">
        <f t="shared" si="20"/>
        <v>#DIV/0!</v>
      </c>
      <c r="AF51" s="217"/>
    </row>
    <row r="52" spans="1:32" s="1" customFormat="1" ht="25.5" hidden="1" customHeight="1" thickBot="1" x14ac:dyDescent="0.3">
      <c r="A52" s="90" t="s">
        <v>68</v>
      </c>
      <c r="B52" s="60">
        <f t="shared" si="21"/>
        <v>0</v>
      </c>
      <c r="C52" s="69">
        <f t="shared" si="21"/>
        <v>0</v>
      </c>
      <c r="D52" s="154"/>
      <c r="E52" s="155"/>
      <c r="F52" s="70">
        <f t="shared" si="14"/>
        <v>2016</v>
      </c>
      <c r="G52" s="168"/>
      <c r="H52" s="169"/>
      <c r="I52" s="169"/>
      <c r="J52" s="170"/>
      <c r="K52" s="171"/>
      <c r="L52" s="169"/>
      <c r="M52" s="169"/>
      <c r="N52" s="172"/>
      <c r="O52" s="171"/>
      <c r="P52" s="169"/>
      <c r="Q52" s="169"/>
      <c r="R52" s="172"/>
      <c r="S52" s="109">
        <f t="shared" si="15"/>
        <v>0</v>
      </c>
      <c r="T52" s="5">
        <f t="shared" si="5"/>
        <v>0</v>
      </c>
      <c r="U52" s="5">
        <f t="shared" si="6"/>
        <v>0</v>
      </c>
      <c r="V52" s="116">
        <f t="shared" si="7"/>
        <v>0</v>
      </c>
      <c r="W52" s="120">
        <f t="shared" si="8"/>
        <v>0</v>
      </c>
      <c r="X52" s="17">
        <f t="shared" si="9"/>
        <v>0</v>
      </c>
      <c r="Y52" s="17">
        <f t="shared" si="10"/>
        <v>0</v>
      </c>
      <c r="Z52" s="17">
        <f t="shared" si="11"/>
        <v>0</v>
      </c>
      <c r="AA52" s="17">
        <f t="shared" si="12"/>
        <v>0</v>
      </c>
      <c r="AB52" s="17" t="e">
        <f t="shared" si="17"/>
        <v>#DIV/0!</v>
      </c>
      <c r="AC52" s="17" t="e">
        <f t="shared" si="18"/>
        <v>#DIV/0!</v>
      </c>
      <c r="AD52" s="17" t="e">
        <f t="shared" si="19"/>
        <v>#DIV/0!</v>
      </c>
      <c r="AE52" s="17" t="e">
        <f t="shared" si="20"/>
        <v>#DIV/0!</v>
      </c>
      <c r="AF52" s="217"/>
    </row>
    <row r="53" spans="1:32" s="1" customFormat="1" ht="25.5" hidden="1" customHeight="1" thickBot="1" x14ac:dyDescent="0.3">
      <c r="A53" s="90" t="s">
        <v>69</v>
      </c>
      <c r="B53" s="60">
        <f t="shared" ref="B53:C68" si="22">+B52</f>
        <v>0</v>
      </c>
      <c r="C53" s="69">
        <f t="shared" si="22"/>
        <v>0</v>
      </c>
      <c r="D53" s="154"/>
      <c r="E53" s="155"/>
      <c r="F53" s="70">
        <f t="shared" si="14"/>
        <v>2016</v>
      </c>
      <c r="G53" s="168"/>
      <c r="H53" s="169"/>
      <c r="I53" s="169"/>
      <c r="J53" s="170"/>
      <c r="K53" s="171"/>
      <c r="L53" s="169"/>
      <c r="M53" s="169"/>
      <c r="N53" s="172"/>
      <c r="O53" s="171"/>
      <c r="P53" s="169"/>
      <c r="Q53" s="169"/>
      <c r="R53" s="172"/>
      <c r="S53" s="109">
        <f t="shared" si="15"/>
        <v>0</v>
      </c>
      <c r="T53" s="5">
        <f t="shared" si="5"/>
        <v>0</v>
      </c>
      <c r="U53" s="5">
        <f t="shared" si="6"/>
        <v>0</v>
      </c>
      <c r="V53" s="116">
        <f t="shared" si="7"/>
        <v>0</v>
      </c>
      <c r="W53" s="120">
        <f t="shared" si="8"/>
        <v>0</v>
      </c>
      <c r="X53" s="17">
        <f t="shared" si="9"/>
        <v>0</v>
      </c>
      <c r="Y53" s="17">
        <f t="shared" si="10"/>
        <v>0</v>
      </c>
      <c r="Z53" s="17">
        <f t="shared" si="11"/>
        <v>0</v>
      </c>
      <c r="AA53" s="17">
        <f t="shared" si="12"/>
        <v>0</v>
      </c>
      <c r="AB53" s="17" t="e">
        <f t="shared" si="17"/>
        <v>#DIV/0!</v>
      </c>
      <c r="AC53" s="17" t="e">
        <f t="shared" si="18"/>
        <v>#DIV/0!</v>
      </c>
      <c r="AD53" s="17" t="e">
        <f t="shared" si="19"/>
        <v>#DIV/0!</v>
      </c>
      <c r="AE53" s="17" t="e">
        <f t="shared" si="20"/>
        <v>#DIV/0!</v>
      </c>
      <c r="AF53" s="217"/>
    </row>
    <row r="54" spans="1:32" s="1" customFormat="1" ht="25.5" hidden="1" customHeight="1" thickBot="1" x14ac:dyDescent="0.3">
      <c r="A54" s="90" t="s">
        <v>70</v>
      </c>
      <c r="B54" s="60">
        <f t="shared" si="22"/>
        <v>0</v>
      </c>
      <c r="C54" s="69">
        <f t="shared" si="22"/>
        <v>0</v>
      </c>
      <c r="D54" s="154"/>
      <c r="E54" s="155"/>
      <c r="F54" s="70">
        <f t="shared" si="14"/>
        <v>2016</v>
      </c>
      <c r="G54" s="168"/>
      <c r="H54" s="169"/>
      <c r="I54" s="169"/>
      <c r="J54" s="170"/>
      <c r="K54" s="171"/>
      <c r="L54" s="169"/>
      <c r="M54" s="169"/>
      <c r="N54" s="172"/>
      <c r="O54" s="171"/>
      <c r="P54" s="169"/>
      <c r="Q54" s="169"/>
      <c r="R54" s="172"/>
      <c r="S54" s="109">
        <f t="shared" si="15"/>
        <v>0</v>
      </c>
      <c r="T54" s="5">
        <f t="shared" si="5"/>
        <v>0</v>
      </c>
      <c r="U54" s="5">
        <f t="shared" si="6"/>
        <v>0</v>
      </c>
      <c r="V54" s="116">
        <f t="shared" si="7"/>
        <v>0</v>
      </c>
      <c r="W54" s="120">
        <f t="shared" si="8"/>
        <v>0</v>
      </c>
      <c r="X54" s="17">
        <f t="shared" si="9"/>
        <v>0</v>
      </c>
      <c r="Y54" s="17">
        <f t="shared" si="10"/>
        <v>0</v>
      </c>
      <c r="Z54" s="17">
        <f t="shared" si="11"/>
        <v>0</v>
      </c>
      <c r="AA54" s="17">
        <f t="shared" si="12"/>
        <v>0</v>
      </c>
      <c r="AB54" s="17" t="e">
        <f t="shared" si="17"/>
        <v>#DIV/0!</v>
      </c>
      <c r="AC54" s="17" t="e">
        <f t="shared" si="18"/>
        <v>#DIV/0!</v>
      </c>
      <c r="AD54" s="17" t="e">
        <f t="shared" si="19"/>
        <v>#DIV/0!</v>
      </c>
      <c r="AE54" s="17" t="e">
        <f t="shared" si="20"/>
        <v>#DIV/0!</v>
      </c>
      <c r="AF54" s="217"/>
    </row>
    <row r="55" spans="1:32" s="1" customFormat="1" ht="25.5" hidden="1" customHeight="1" thickBot="1" x14ac:dyDescent="0.3">
      <c r="A55" s="90" t="s">
        <v>71</v>
      </c>
      <c r="B55" s="60">
        <f t="shared" si="22"/>
        <v>0</v>
      </c>
      <c r="C55" s="69">
        <f t="shared" si="22"/>
        <v>0</v>
      </c>
      <c r="D55" s="154"/>
      <c r="E55" s="155"/>
      <c r="F55" s="70">
        <f t="shared" si="14"/>
        <v>2016</v>
      </c>
      <c r="G55" s="168"/>
      <c r="H55" s="169"/>
      <c r="I55" s="169"/>
      <c r="J55" s="170"/>
      <c r="K55" s="171"/>
      <c r="L55" s="169"/>
      <c r="M55" s="169"/>
      <c r="N55" s="172"/>
      <c r="O55" s="171"/>
      <c r="P55" s="169"/>
      <c r="Q55" s="169"/>
      <c r="R55" s="172"/>
      <c r="S55" s="109">
        <f t="shared" si="15"/>
        <v>0</v>
      </c>
      <c r="T55" s="5">
        <f t="shared" si="5"/>
        <v>0</v>
      </c>
      <c r="U55" s="5">
        <f t="shared" si="6"/>
        <v>0</v>
      </c>
      <c r="V55" s="116">
        <f t="shared" si="7"/>
        <v>0</v>
      </c>
      <c r="W55" s="120">
        <f t="shared" si="8"/>
        <v>0</v>
      </c>
      <c r="X55" s="17">
        <f t="shared" si="9"/>
        <v>0</v>
      </c>
      <c r="Y55" s="17">
        <f t="shared" si="10"/>
        <v>0</v>
      </c>
      <c r="Z55" s="17">
        <f t="shared" si="11"/>
        <v>0</v>
      </c>
      <c r="AA55" s="17">
        <f t="shared" si="12"/>
        <v>0</v>
      </c>
      <c r="AB55" s="17" t="e">
        <f t="shared" si="17"/>
        <v>#DIV/0!</v>
      </c>
      <c r="AC55" s="17" t="e">
        <f t="shared" si="18"/>
        <v>#DIV/0!</v>
      </c>
      <c r="AD55" s="17" t="e">
        <f t="shared" si="19"/>
        <v>#DIV/0!</v>
      </c>
      <c r="AE55" s="17" t="e">
        <f t="shared" si="20"/>
        <v>#DIV/0!</v>
      </c>
      <c r="AF55" s="217"/>
    </row>
    <row r="56" spans="1:32" s="1" customFormat="1" ht="25.5" hidden="1" customHeight="1" thickBot="1" x14ac:dyDescent="0.3">
      <c r="A56" s="90" t="s">
        <v>72</v>
      </c>
      <c r="B56" s="60">
        <f t="shared" si="22"/>
        <v>0</v>
      </c>
      <c r="C56" s="69">
        <f t="shared" si="22"/>
        <v>0</v>
      </c>
      <c r="D56" s="154"/>
      <c r="E56" s="155"/>
      <c r="F56" s="70">
        <f t="shared" si="14"/>
        <v>2016</v>
      </c>
      <c r="G56" s="168"/>
      <c r="H56" s="169"/>
      <c r="I56" s="169"/>
      <c r="J56" s="170"/>
      <c r="K56" s="171"/>
      <c r="L56" s="169"/>
      <c r="M56" s="169"/>
      <c r="N56" s="172"/>
      <c r="O56" s="171"/>
      <c r="P56" s="169"/>
      <c r="Q56" s="169"/>
      <c r="R56" s="172"/>
      <c r="S56" s="109">
        <f t="shared" si="15"/>
        <v>0</v>
      </c>
      <c r="T56" s="5">
        <f t="shared" si="5"/>
        <v>0</v>
      </c>
      <c r="U56" s="5">
        <f t="shared" si="6"/>
        <v>0</v>
      </c>
      <c r="V56" s="116">
        <f t="shared" si="7"/>
        <v>0</v>
      </c>
      <c r="W56" s="120">
        <f t="shared" si="8"/>
        <v>0</v>
      </c>
      <c r="X56" s="17">
        <f t="shared" si="9"/>
        <v>0</v>
      </c>
      <c r="Y56" s="17">
        <f t="shared" si="10"/>
        <v>0</v>
      </c>
      <c r="Z56" s="17">
        <f t="shared" si="11"/>
        <v>0</v>
      </c>
      <c r="AA56" s="17">
        <f t="shared" si="12"/>
        <v>0</v>
      </c>
      <c r="AB56" s="17" t="e">
        <f t="shared" si="17"/>
        <v>#DIV/0!</v>
      </c>
      <c r="AC56" s="17" t="e">
        <f t="shared" si="18"/>
        <v>#DIV/0!</v>
      </c>
      <c r="AD56" s="17" t="e">
        <f t="shared" si="19"/>
        <v>#DIV/0!</v>
      </c>
      <c r="AE56" s="17" t="e">
        <f t="shared" si="20"/>
        <v>#DIV/0!</v>
      </c>
      <c r="AF56" s="217"/>
    </row>
    <row r="57" spans="1:32" s="1" customFormat="1" ht="25.5" hidden="1" customHeight="1" thickBot="1" x14ac:dyDescent="0.3">
      <c r="A57" s="90" t="s">
        <v>73</v>
      </c>
      <c r="B57" s="60">
        <f t="shared" si="22"/>
        <v>0</v>
      </c>
      <c r="C57" s="69">
        <f t="shared" si="22"/>
        <v>0</v>
      </c>
      <c r="D57" s="154"/>
      <c r="E57" s="155"/>
      <c r="F57" s="70">
        <f t="shared" si="14"/>
        <v>2016</v>
      </c>
      <c r="G57" s="168"/>
      <c r="H57" s="169"/>
      <c r="I57" s="169"/>
      <c r="J57" s="170"/>
      <c r="K57" s="171"/>
      <c r="L57" s="169"/>
      <c r="M57" s="169"/>
      <c r="N57" s="172"/>
      <c r="O57" s="171"/>
      <c r="P57" s="169"/>
      <c r="Q57" s="169"/>
      <c r="R57" s="172"/>
      <c r="S57" s="109">
        <f t="shared" si="15"/>
        <v>0</v>
      </c>
      <c r="T57" s="5">
        <f t="shared" si="5"/>
        <v>0</v>
      </c>
      <c r="U57" s="5">
        <f t="shared" si="6"/>
        <v>0</v>
      </c>
      <c r="V57" s="116">
        <f t="shared" si="7"/>
        <v>0</v>
      </c>
      <c r="W57" s="120">
        <f t="shared" si="8"/>
        <v>0</v>
      </c>
      <c r="X57" s="17">
        <f t="shared" si="9"/>
        <v>0</v>
      </c>
      <c r="Y57" s="17">
        <f t="shared" si="10"/>
        <v>0</v>
      </c>
      <c r="Z57" s="17">
        <f t="shared" si="11"/>
        <v>0</v>
      </c>
      <c r="AA57" s="17">
        <f t="shared" si="12"/>
        <v>0</v>
      </c>
      <c r="AB57" s="17" t="e">
        <f t="shared" si="17"/>
        <v>#DIV/0!</v>
      </c>
      <c r="AC57" s="17" t="e">
        <f t="shared" si="18"/>
        <v>#DIV/0!</v>
      </c>
      <c r="AD57" s="17" t="e">
        <f t="shared" si="19"/>
        <v>#DIV/0!</v>
      </c>
      <c r="AE57" s="17" t="e">
        <f t="shared" si="20"/>
        <v>#DIV/0!</v>
      </c>
      <c r="AF57" s="217"/>
    </row>
    <row r="58" spans="1:32" s="1" customFormat="1" ht="25.5" hidden="1" customHeight="1" thickBot="1" x14ac:dyDescent="0.3">
      <c r="A58" s="90" t="s">
        <v>74</v>
      </c>
      <c r="B58" s="60">
        <f t="shared" si="22"/>
        <v>0</v>
      </c>
      <c r="C58" s="69">
        <f t="shared" si="22"/>
        <v>0</v>
      </c>
      <c r="D58" s="154"/>
      <c r="E58" s="155"/>
      <c r="F58" s="70">
        <f t="shared" si="14"/>
        <v>2016</v>
      </c>
      <c r="G58" s="168"/>
      <c r="H58" s="169"/>
      <c r="I58" s="169"/>
      <c r="J58" s="170"/>
      <c r="K58" s="171"/>
      <c r="L58" s="169"/>
      <c r="M58" s="169"/>
      <c r="N58" s="172"/>
      <c r="O58" s="171"/>
      <c r="P58" s="169"/>
      <c r="Q58" s="169"/>
      <c r="R58" s="172"/>
      <c r="S58" s="109">
        <f t="shared" si="15"/>
        <v>0</v>
      </c>
      <c r="T58" s="5">
        <f t="shared" si="5"/>
        <v>0</v>
      </c>
      <c r="U58" s="5">
        <f t="shared" si="6"/>
        <v>0</v>
      </c>
      <c r="V58" s="116">
        <f t="shared" si="7"/>
        <v>0</v>
      </c>
      <c r="W58" s="120">
        <f t="shared" si="8"/>
        <v>0</v>
      </c>
      <c r="X58" s="17">
        <f t="shared" si="9"/>
        <v>0</v>
      </c>
      <c r="Y58" s="17">
        <f t="shared" si="10"/>
        <v>0</v>
      </c>
      <c r="Z58" s="17">
        <f t="shared" si="11"/>
        <v>0</v>
      </c>
      <c r="AA58" s="17">
        <f t="shared" si="12"/>
        <v>0</v>
      </c>
      <c r="AB58" s="17" t="e">
        <f t="shared" si="17"/>
        <v>#DIV/0!</v>
      </c>
      <c r="AC58" s="17" t="e">
        <f t="shared" si="18"/>
        <v>#DIV/0!</v>
      </c>
      <c r="AD58" s="17" t="e">
        <f t="shared" si="19"/>
        <v>#DIV/0!</v>
      </c>
      <c r="AE58" s="17" t="e">
        <f t="shared" si="20"/>
        <v>#DIV/0!</v>
      </c>
      <c r="AF58" s="217"/>
    </row>
    <row r="59" spans="1:32" s="1" customFormat="1" ht="25.5" hidden="1" customHeight="1" thickBot="1" x14ac:dyDescent="0.3">
      <c r="A59" s="90" t="s">
        <v>75</v>
      </c>
      <c r="B59" s="60">
        <f t="shared" si="22"/>
        <v>0</v>
      </c>
      <c r="C59" s="69">
        <f t="shared" si="22"/>
        <v>0</v>
      </c>
      <c r="D59" s="154"/>
      <c r="E59" s="155"/>
      <c r="F59" s="70">
        <f t="shared" si="14"/>
        <v>2016</v>
      </c>
      <c r="G59" s="168"/>
      <c r="H59" s="169"/>
      <c r="I59" s="169"/>
      <c r="J59" s="170"/>
      <c r="K59" s="171"/>
      <c r="L59" s="169"/>
      <c r="M59" s="169"/>
      <c r="N59" s="172"/>
      <c r="O59" s="171"/>
      <c r="P59" s="169"/>
      <c r="Q59" s="169"/>
      <c r="R59" s="172"/>
      <c r="S59" s="109">
        <f t="shared" si="15"/>
        <v>0</v>
      </c>
      <c r="T59" s="5">
        <f t="shared" si="5"/>
        <v>0</v>
      </c>
      <c r="U59" s="5">
        <f t="shared" si="6"/>
        <v>0</v>
      </c>
      <c r="V59" s="116">
        <f t="shared" si="7"/>
        <v>0</v>
      </c>
      <c r="W59" s="120">
        <f t="shared" si="8"/>
        <v>0</v>
      </c>
      <c r="X59" s="17">
        <f t="shared" si="9"/>
        <v>0</v>
      </c>
      <c r="Y59" s="17">
        <f t="shared" si="10"/>
        <v>0</v>
      </c>
      <c r="Z59" s="17">
        <f t="shared" si="11"/>
        <v>0</v>
      </c>
      <c r="AA59" s="17">
        <f t="shared" si="12"/>
        <v>0</v>
      </c>
      <c r="AB59" s="17" t="e">
        <f t="shared" si="17"/>
        <v>#DIV/0!</v>
      </c>
      <c r="AC59" s="17" t="e">
        <f t="shared" si="18"/>
        <v>#DIV/0!</v>
      </c>
      <c r="AD59" s="17" t="e">
        <f t="shared" si="19"/>
        <v>#DIV/0!</v>
      </c>
      <c r="AE59" s="17" t="e">
        <f t="shared" si="20"/>
        <v>#DIV/0!</v>
      </c>
      <c r="AF59" s="217"/>
    </row>
    <row r="60" spans="1:32" s="1" customFormat="1" ht="25.5" hidden="1" customHeight="1" thickBot="1" x14ac:dyDescent="0.3">
      <c r="A60" s="90" t="s">
        <v>76</v>
      </c>
      <c r="B60" s="60">
        <f t="shared" si="22"/>
        <v>0</v>
      </c>
      <c r="C60" s="69">
        <f t="shared" si="22"/>
        <v>0</v>
      </c>
      <c r="D60" s="154"/>
      <c r="E60" s="155"/>
      <c r="F60" s="70">
        <f t="shared" si="14"/>
        <v>2016</v>
      </c>
      <c r="G60" s="168"/>
      <c r="H60" s="169"/>
      <c r="I60" s="169"/>
      <c r="J60" s="170"/>
      <c r="K60" s="171"/>
      <c r="L60" s="169"/>
      <c r="M60" s="169"/>
      <c r="N60" s="172"/>
      <c r="O60" s="171"/>
      <c r="P60" s="169"/>
      <c r="Q60" s="169"/>
      <c r="R60" s="172"/>
      <c r="S60" s="109">
        <f t="shared" si="15"/>
        <v>0</v>
      </c>
      <c r="T60" s="5">
        <f t="shared" si="5"/>
        <v>0</v>
      </c>
      <c r="U60" s="5">
        <f t="shared" si="6"/>
        <v>0</v>
      </c>
      <c r="V60" s="116">
        <f t="shared" si="7"/>
        <v>0</v>
      </c>
      <c r="W60" s="120">
        <f t="shared" si="8"/>
        <v>0</v>
      </c>
      <c r="X60" s="17">
        <f t="shared" si="9"/>
        <v>0</v>
      </c>
      <c r="Y60" s="17">
        <f t="shared" si="10"/>
        <v>0</v>
      </c>
      <c r="Z60" s="17">
        <f t="shared" si="11"/>
        <v>0</v>
      </c>
      <c r="AA60" s="17">
        <f t="shared" si="12"/>
        <v>0</v>
      </c>
      <c r="AB60" s="17" t="e">
        <f t="shared" si="17"/>
        <v>#DIV/0!</v>
      </c>
      <c r="AC60" s="17" t="e">
        <f t="shared" si="18"/>
        <v>#DIV/0!</v>
      </c>
      <c r="AD60" s="17" t="e">
        <f t="shared" si="19"/>
        <v>#DIV/0!</v>
      </c>
      <c r="AE60" s="17" t="e">
        <f t="shared" si="20"/>
        <v>#DIV/0!</v>
      </c>
      <c r="AF60" s="217"/>
    </row>
    <row r="61" spans="1:32" s="1" customFormat="1" ht="25.5" hidden="1" customHeight="1" thickBot="1" x14ac:dyDescent="0.3">
      <c r="A61" s="90" t="s">
        <v>77</v>
      </c>
      <c r="B61" s="60">
        <f t="shared" si="22"/>
        <v>0</v>
      </c>
      <c r="C61" s="69">
        <f t="shared" si="22"/>
        <v>0</v>
      </c>
      <c r="D61" s="154"/>
      <c r="E61" s="155"/>
      <c r="F61" s="70">
        <f t="shared" si="14"/>
        <v>2016</v>
      </c>
      <c r="G61" s="168"/>
      <c r="H61" s="169"/>
      <c r="I61" s="169"/>
      <c r="J61" s="170"/>
      <c r="K61" s="171"/>
      <c r="L61" s="169"/>
      <c r="M61" s="169"/>
      <c r="N61" s="172"/>
      <c r="O61" s="171"/>
      <c r="P61" s="169"/>
      <c r="Q61" s="169"/>
      <c r="R61" s="172"/>
      <c r="S61" s="109">
        <f t="shared" si="15"/>
        <v>0</v>
      </c>
      <c r="T61" s="5">
        <f t="shared" si="5"/>
        <v>0</v>
      </c>
      <c r="U61" s="5">
        <f t="shared" si="6"/>
        <v>0</v>
      </c>
      <c r="V61" s="116">
        <f t="shared" si="7"/>
        <v>0</v>
      </c>
      <c r="W61" s="120">
        <f t="shared" si="8"/>
        <v>0</v>
      </c>
      <c r="X61" s="17">
        <f t="shared" si="9"/>
        <v>0</v>
      </c>
      <c r="Y61" s="17">
        <f t="shared" si="10"/>
        <v>0</v>
      </c>
      <c r="Z61" s="17">
        <f t="shared" si="11"/>
        <v>0</v>
      </c>
      <c r="AA61" s="17">
        <f t="shared" si="12"/>
        <v>0</v>
      </c>
      <c r="AB61" s="17" t="e">
        <f t="shared" si="17"/>
        <v>#DIV/0!</v>
      </c>
      <c r="AC61" s="17" t="e">
        <f t="shared" si="18"/>
        <v>#DIV/0!</v>
      </c>
      <c r="AD61" s="17" t="e">
        <f t="shared" si="19"/>
        <v>#DIV/0!</v>
      </c>
      <c r="AE61" s="17" t="e">
        <f t="shared" si="20"/>
        <v>#DIV/0!</v>
      </c>
      <c r="AF61" s="217"/>
    </row>
    <row r="62" spans="1:32" s="1" customFormat="1" ht="25.5" hidden="1" customHeight="1" thickBot="1" x14ac:dyDescent="0.3">
      <c r="A62" s="90" t="s">
        <v>78</v>
      </c>
      <c r="B62" s="60">
        <f t="shared" si="22"/>
        <v>0</v>
      </c>
      <c r="C62" s="69">
        <f t="shared" si="22"/>
        <v>0</v>
      </c>
      <c r="D62" s="154"/>
      <c r="E62" s="155"/>
      <c r="F62" s="70">
        <f t="shared" si="14"/>
        <v>2016</v>
      </c>
      <c r="G62" s="168"/>
      <c r="H62" s="169"/>
      <c r="I62" s="169"/>
      <c r="J62" s="170"/>
      <c r="K62" s="171"/>
      <c r="L62" s="169"/>
      <c r="M62" s="169"/>
      <c r="N62" s="172"/>
      <c r="O62" s="171"/>
      <c r="P62" s="169"/>
      <c r="Q62" s="169"/>
      <c r="R62" s="172"/>
      <c r="S62" s="109">
        <f t="shared" si="15"/>
        <v>0</v>
      </c>
      <c r="T62" s="5">
        <f t="shared" si="5"/>
        <v>0</v>
      </c>
      <c r="U62" s="5">
        <f t="shared" si="6"/>
        <v>0</v>
      </c>
      <c r="V62" s="116">
        <f t="shared" si="7"/>
        <v>0</v>
      </c>
      <c r="W62" s="120">
        <f t="shared" si="8"/>
        <v>0</v>
      </c>
      <c r="X62" s="17">
        <f t="shared" si="9"/>
        <v>0</v>
      </c>
      <c r="Y62" s="17">
        <f t="shared" si="10"/>
        <v>0</v>
      </c>
      <c r="Z62" s="17">
        <f t="shared" si="11"/>
        <v>0</v>
      </c>
      <c r="AA62" s="17">
        <f t="shared" si="12"/>
        <v>0</v>
      </c>
      <c r="AB62" s="17" t="e">
        <f t="shared" si="17"/>
        <v>#DIV/0!</v>
      </c>
      <c r="AC62" s="17" t="e">
        <f t="shared" si="18"/>
        <v>#DIV/0!</v>
      </c>
      <c r="AD62" s="17" t="e">
        <f t="shared" si="19"/>
        <v>#DIV/0!</v>
      </c>
      <c r="AE62" s="17" t="e">
        <f t="shared" si="20"/>
        <v>#DIV/0!</v>
      </c>
      <c r="AF62" s="217"/>
    </row>
    <row r="63" spans="1:32" s="1" customFormat="1" ht="25.5" hidden="1" customHeight="1" thickBot="1" x14ac:dyDescent="0.3">
      <c r="A63" s="90" t="s">
        <v>79</v>
      </c>
      <c r="B63" s="60">
        <f t="shared" si="22"/>
        <v>0</v>
      </c>
      <c r="C63" s="69">
        <f t="shared" si="22"/>
        <v>0</v>
      </c>
      <c r="D63" s="154"/>
      <c r="E63" s="155"/>
      <c r="F63" s="70">
        <f t="shared" si="14"/>
        <v>2016</v>
      </c>
      <c r="G63" s="168"/>
      <c r="H63" s="169"/>
      <c r="I63" s="169"/>
      <c r="J63" s="170"/>
      <c r="K63" s="171"/>
      <c r="L63" s="169"/>
      <c r="M63" s="169"/>
      <c r="N63" s="172"/>
      <c r="O63" s="171"/>
      <c r="P63" s="169"/>
      <c r="Q63" s="169"/>
      <c r="R63" s="172"/>
      <c r="S63" s="109">
        <f t="shared" si="15"/>
        <v>0</v>
      </c>
      <c r="T63" s="5">
        <f t="shared" si="5"/>
        <v>0</v>
      </c>
      <c r="U63" s="5">
        <f t="shared" si="6"/>
        <v>0</v>
      </c>
      <c r="V63" s="116">
        <f t="shared" si="7"/>
        <v>0</v>
      </c>
      <c r="W63" s="120">
        <f t="shared" si="8"/>
        <v>0</v>
      </c>
      <c r="X63" s="17">
        <f t="shared" si="9"/>
        <v>0</v>
      </c>
      <c r="Y63" s="17">
        <f t="shared" si="10"/>
        <v>0</v>
      </c>
      <c r="Z63" s="17">
        <f t="shared" si="11"/>
        <v>0</v>
      </c>
      <c r="AA63" s="17">
        <f t="shared" si="12"/>
        <v>0</v>
      </c>
      <c r="AB63" s="17" t="e">
        <f t="shared" si="17"/>
        <v>#DIV/0!</v>
      </c>
      <c r="AC63" s="17" t="e">
        <f t="shared" si="18"/>
        <v>#DIV/0!</v>
      </c>
      <c r="AD63" s="17" t="e">
        <f t="shared" si="19"/>
        <v>#DIV/0!</v>
      </c>
      <c r="AE63" s="17" t="e">
        <f t="shared" si="20"/>
        <v>#DIV/0!</v>
      </c>
      <c r="AF63" s="217"/>
    </row>
    <row r="64" spans="1:32" s="1" customFormat="1" ht="25.5" hidden="1" customHeight="1" thickBot="1" x14ac:dyDescent="0.3">
      <c r="A64" s="90" t="s">
        <v>80</v>
      </c>
      <c r="B64" s="60">
        <f t="shared" si="22"/>
        <v>0</v>
      </c>
      <c r="C64" s="69">
        <f t="shared" si="22"/>
        <v>0</v>
      </c>
      <c r="D64" s="154"/>
      <c r="E64" s="155"/>
      <c r="F64" s="70">
        <f t="shared" si="14"/>
        <v>2016</v>
      </c>
      <c r="G64" s="168"/>
      <c r="H64" s="169"/>
      <c r="I64" s="169"/>
      <c r="J64" s="170"/>
      <c r="K64" s="171"/>
      <c r="L64" s="169"/>
      <c r="M64" s="169"/>
      <c r="N64" s="172"/>
      <c r="O64" s="171"/>
      <c r="P64" s="169"/>
      <c r="Q64" s="169"/>
      <c r="R64" s="172"/>
      <c r="S64" s="109">
        <f t="shared" si="15"/>
        <v>0</v>
      </c>
      <c r="T64" s="5">
        <f t="shared" si="5"/>
        <v>0</v>
      </c>
      <c r="U64" s="5">
        <f t="shared" si="6"/>
        <v>0</v>
      </c>
      <c r="V64" s="116">
        <f t="shared" si="7"/>
        <v>0</v>
      </c>
      <c r="W64" s="120">
        <f t="shared" si="8"/>
        <v>0</v>
      </c>
      <c r="X64" s="17">
        <f t="shared" si="9"/>
        <v>0</v>
      </c>
      <c r="Y64" s="17">
        <f t="shared" si="10"/>
        <v>0</v>
      </c>
      <c r="Z64" s="17">
        <f t="shared" si="11"/>
        <v>0</v>
      </c>
      <c r="AA64" s="17">
        <f t="shared" si="12"/>
        <v>0</v>
      </c>
      <c r="AB64" s="17" t="e">
        <f t="shared" si="17"/>
        <v>#DIV/0!</v>
      </c>
      <c r="AC64" s="17" t="e">
        <f t="shared" si="18"/>
        <v>#DIV/0!</v>
      </c>
      <c r="AD64" s="17" t="e">
        <f t="shared" si="19"/>
        <v>#DIV/0!</v>
      </c>
      <c r="AE64" s="17" t="e">
        <f t="shared" si="20"/>
        <v>#DIV/0!</v>
      </c>
      <c r="AF64" s="217"/>
    </row>
    <row r="65" spans="1:32" s="1" customFormat="1" ht="25.5" hidden="1" customHeight="1" thickBot="1" x14ac:dyDescent="0.3">
      <c r="A65" s="90" t="s">
        <v>81</v>
      </c>
      <c r="B65" s="60">
        <f t="shared" si="22"/>
        <v>0</v>
      </c>
      <c r="C65" s="69">
        <f t="shared" si="22"/>
        <v>0</v>
      </c>
      <c r="D65" s="154"/>
      <c r="E65" s="155"/>
      <c r="F65" s="70">
        <f t="shared" si="14"/>
        <v>2016</v>
      </c>
      <c r="G65" s="168"/>
      <c r="H65" s="169"/>
      <c r="I65" s="169"/>
      <c r="J65" s="170"/>
      <c r="K65" s="171"/>
      <c r="L65" s="169"/>
      <c r="M65" s="169"/>
      <c r="N65" s="172"/>
      <c r="O65" s="171"/>
      <c r="P65" s="169"/>
      <c r="Q65" s="169"/>
      <c r="R65" s="172"/>
      <c r="S65" s="109">
        <f t="shared" si="15"/>
        <v>0</v>
      </c>
      <c r="T65" s="5">
        <f t="shared" si="5"/>
        <v>0</v>
      </c>
      <c r="U65" s="5">
        <f t="shared" si="6"/>
        <v>0</v>
      </c>
      <c r="V65" s="116">
        <f t="shared" si="7"/>
        <v>0</v>
      </c>
      <c r="W65" s="120">
        <f t="shared" si="8"/>
        <v>0</v>
      </c>
      <c r="X65" s="17">
        <f t="shared" si="9"/>
        <v>0</v>
      </c>
      <c r="Y65" s="17">
        <f t="shared" si="10"/>
        <v>0</v>
      </c>
      <c r="Z65" s="17">
        <f t="shared" si="11"/>
        <v>0</v>
      </c>
      <c r="AA65" s="17">
        <f t="shared" si="12"/>
        <v>0</v>
      </c>
      <c r="AB65" s="17" t="e">
        <f t="shared" si="17"/>
        <v>#DIV/0!</v>
      </c>
      <c r="AC65" s="17" t="e">
        <f t="shared" si="18"/>
        <v>#DIV/0!</v>
      </c>
      <c r="AD65" s="17" t="e">
        <f t="shared" si="19"/>
        <v>#DIV/0!</v>
      </c>
      <c r="AE65" s="17" t="e">
        <f t="shared" si="20"/>
        <v>#DIV/0!</v>
      </c>
      <c r="AF65" s="217"/>
    </row>
    <row r="66" spans="1:32" s="1" customFormat="1" ht="25.5" hidden="1" customHeight="1" thickBot="1" x14ac:dyDescent="0.3">
      <c r="A66" s="90" t="s">
        <v>82</v>
      </c>
      <c r="B66" s="60">
        <f t="shared" si="22"/>
        <v>0</v>
      </c>
      <c r="C66" s="69">
        <f t="shared" si="22"/>
        <v>0</v>
      </c>
      <c r="D66" s="154"/>
      <c r="E66" s="155"/>
      <c r="F66" s="70">
        <f t="shared" si="14"/>
        <v>2016</v>
      </c>
      <c r="G66" s="168"/>
      <c r="H66" s="169"/>
      <c r="I66" s="169"/>
      <c r="J66" s="170"/>
      <c r="K66" s="171"/>
      <c r="L66" s="169"/>
      <c r="M66" s="169"/>
      <c r="N66" s="172"/>
      <c r="O66" s="171"/>
      <c r="P66" s="169"/>
      <c r="Q66" s="169"/>
      <c r="R66" s="172"/>
      <c r="S66" s="109">
        <f t="shared" si="15"/>
        <v>0</v>
      </c>
      <c r="T66" s="5">
        <f t="shared" si="5"/>
        <v>0</v>
      </c>
      <c r="U66" s="5">
        <f t="shared" si="6"/>
        <v>0</v>
      </c>
      <c r="V66" s="116">
        <f t="shared" si="7"/>
        <v>0</v>
      </c>
      <c r="W66" s="120">
        <f t="shared" si="8"/>
        <v>0</v>
      </c>
      <c r="X66" s="17">
        <f t="shared" si="9"/>
        <v>0</v>
      </c>
      <c r="Y66" s="17">
        <f t="shared" si="10"/>
        <v>0</v>
      </c>
      <c r="Z66" s="17">
        <f t="shared" si="11"/>
        <v>0</v>
      </c>
      <c r="AA66" s="17">
        <f t="shared" si="12"/>
        <v>0</v>
      </c>
      <c r="AB66" s="17" t="e">
        <f t="shared" si="17"/>
        <v>#DIV/0!</v>
      </c>
      <c r="AC66" s="17" t="e">
        <f t="shared" si="18"/>
        <v>#DIV/0!</v>
      </c>
      <c r="AD66" s="17" t="e">
        <f t="shared" si="19"/>
        <v>#DIV/0!</v>
      </c>
      <c r="AE66" s="17" t="e">
        <f t="shared" si="20"/>
        <v>#DIV/0!</v>
      </c>
      <c r="AF66" s="217"/>
    </row>
    <row r="67" spans="1:32" s="1" customFormat="1" ht="25.5" hidden="1" customHeight="1" thickBot="1" x14ac:dyDescent="0.3">
      <c r="A67" s="90" t="s">
        <v>83</v>
      </c>
      <c r="B67" s="60">
        <f t="shared" si="22"/>
        <v>0</v>
      </c>
      <c r="C67" s="69">
        <f t="shared" si="22"/>
        <v>0</v>
      </c>
      <c r="D67" s="154"/>
      <c r="E67" s="155"/>
      <c r="F67" s="70">
        <f t="shared" si="14"/>
        <v>2016</v>
      </c>
      <c r="G67" s="168"/>
      <c r="H67" s="169"/>
      <c r="I67" s="169"/>
      <c r="J67" s="170"/>
      <c r="K67" s="171"/>
      <c r="L67" s="169"/>
      <c r="M67" s="169"/>
      <c r="N67" s="172"/>
      <c r="O67" s="171"/>
      <c r="P67" s="169"/>
      <c r="Q67" s="169"/>
      <c r="R67" s="172"/>
      <c r="S67" s="109">
        <f t="shared" si="15"/>
        <v>0</v>
      </c>
      <c r="T67" s="5">
        <f t="shared" si="5"/>
        <v>0</v>
      </c>
      <c r="U67" s="5">
        <f t="shared" si="6"/>
        <v>0</v>
      </c>
      <c r="V67" s="116">
        <f t="shared" si="7"/>
        <v>0</v>
      </c>
      <c r="W67" s="120">
        <f t="shared" si="8"/>
        <v>0</v>
      </c>
      <c r="X67" s="17">
        <f t="shared" si="9"/>
        <v>0</v>
      </c>
      <c r="Y67" s="17">
        <f t="shared" si="10"/>
        <v>0</v>
      </c>
      <c r="Z67" s="17">
        <f t="shared" si="11"/>
        <v>0</v>
      </c>
      <c r="AA67" s="17">
        <f t="shared" si="12"/>
        <v>0</v>
      </c>
      <c r="AB67" s="17" t="e">
        <f t="shared" ref="AB67:AB100" si="23">IF(((K67/G67)*100)&lt;50,0,O67*4200)</f>
        <v>#DIV/0!</v>
      </c>
      <c r="AC67" s="17" t="e">
        <f t="shared" ref="AC67:AC100" si="24">IF(((L67/H67)*100)&lt;50,0,P67*1350)</f>
        <v>#DIV/0!</v>
      </c>
      <c r="AD67" s="17" t="e">
        <f t="shared" ref="AD67:AD100" si="25">IF(((M67/I67)*100)&lt;50,0,Q67*1100)</f>
        <v>#DIV/0!</v>
      </c>
      <c r="AE67" s="17" t="e">
        <f t="shared" ref="AE67:AE100" si="26">IF(((N67/J67)*100)&lt;50,0,R67*2700)</f>
        <v>#DIV/0!</v>
      </c>
      <c r="AF67" s="217"/>
    </row>
    <row r="68" spans="1:32" s="1" customFormat="1" ht="25.5" hidden="1" customHeight="1" thickBot="1" x14ac:dyDescent="0.3">
      <c r="A68" s="90" t="s">
        <v>84</v>
      </c>
      <c r="B68" s="60">
        <f t="shared" si="22"/>
        <v>0</v>
      </c>
      <c r="C68" s="69">
        <f t="shared" si="22"/>
        <v>0</v>
      </c>
      <c r="D68" s="154"/>
      <c r="E68" s="155"/>
      <c r="F68" s="70">
        <f t="shared" ref="F68:F100" si="27">+F67</f>
        <v>2016</v>
      </c>
      <c r="G68" s="168"/>
      <c r="H68" s="169"/>
      <c r="I68" s="169"/>
      <c r="J68" s="170"/>
      <c r="K68" s="171"/>
      <c r="L68" s="169"/>
      <c r="M68" s="169"/>
      <c r="N68" s="172"/>
      <c r="O68" s="171"/>
      <c r="P68" s="169"/>
      <c r="Q68" s="169"/>
      <c r="R68" s="172"/>
      <c r="S68" s="109">
        <f t="shared" ref="S68:S100" si="28">IF(G68&gt;0,AB68,X68)</f>
        <v>0</v>
      </c>
      <c r="T68" s="5">
        <f t="shared" ref="T68:T100" si="29">IF(H68&gt;0,AC68,Y68)</f>
        <v>0</v>
      </c>
      <c r="U68" s="5">
        <f t="shared" ref="U68:U100" si="30">IF(I68&gt;0,AD68,Z68)</f>
        <v>0</v>
      </c>
      <c r="V68" s="116">
        <f t="shared" ref="V68:V100" si="31">IF(J68&gt;0,AE68,AA68)</f>
        <v>0</v>
      </c>
      <c r="W68" s="120">
        <f t="shared" ref="W68:W100" si="32">+X68+Y68+Z68+AA68</f>
        <v>0</v>
      </c>
      <c r="X68" s="17">
        <f t="shared" ref="X68:X100" si="33">IF(G68&gt;0,AB68,O68*4200)</f>
        <v>0</v>
      </c>
      <c r="Y68" s="17">
        <f t="shared" ref="Y68:Y100" si="34">IF(H68&gt;0,AC68,P68*1350)</f>
        <v>0</v>
      </c>
      <c r="Z68" s="17">
        <f t="shared" ref="Z68:Z100" si="35">IF(I68&gt;0,AD68,Q68*1100)</f>
        <v>0</v>
      </c>
      <c r="AA68" s="17">
        <f t="shared" ref="AA68:AA100" si="36">IF(J68&gt;0,AE68,R68*2700)</f>
        <v>0</v>
      </c>
      <c r="AB68" s="17" t="e">
        <f t="shared" si="23"/>
        <v>#DIV/0!</v>
      </c>
      <c r="AC68" s="17" t="e">
        <f t="shared" si="24"/>
        <v>#DIV/0!</v>
      </c>
      <c r="AD68" s="17" t="e">
        <f t="shared" si="25"/>
        <v>#DIV/0!</v>
      </c>
      <c r="AE68" s="17" t="e">
        <f t="shared" si="26"/>
        <v>#DIV/0!</v>
      </c>
      <c r="AF68" s="217"/>
    </row>
    <row r="69" spans="1:32" s="1" customFormat="1" ht="25.5" hidden="1" customHeight="1" thickBot="1" x14ac:dyDescent="0.3">
      <c r="A69" s="90" t="s">
        <v>85</v>
      </c>
      <c r="B69" s="60">
        <f t="shared" ref="B69:C84" si="37">+B68</f>
        <v>0</v>
      </c>
      <c r="C69" s="69">
        <f t="shared" si="37"/>
        <v>0</v>
      </c>
      <c r="D69" s="154"/>
      <c r="E69" s="155"/>
      <c r="F69" s="70">
        <f t="shared" si="27"/>
        <v>2016</v>
      </c>
      <c r="G69" s="168"/>
      <c r="H69" s="169"/>
      <c r="I69" s="169"/>
      <c r="J69" s="170"/>
      <c r="K69" s="171"/>
      <c r="L69" s="169"/>
      <c r="M69" s="169"/>
      <c r="N69" s="172"/>
      <c r="O69" s="171"/>
      <c r="P69" s="169"/>
      <c r="Q69" s="169"/>
      <c r="R69" s="172"/>
      <c r="S69" s="109">
        <f t="shared" si="28"/>
        <v>0</v>
      </c>
      <c r="T69" s="5">
        <f t="shared" si="29"/>
        <v>0</v>
      </c>
      <c r="U69" s="5">
        <f t="shared" si="30"/>
        <v>0</v>
      </c>
      <c r="V69" s="116">
        <f t="shared" si="31"/>
        <v>0</v>
      </c>
      <c r="W69" s="120">
        <f t="shared" si="32"/>
        <v>0</v>
      </c>
      <c r="X69" s="17">
        <f t="shared" si="33"/>
        <v>0</v>
      </c>
      <c r="Y69" s="17">
        <f t="shared" si="34"/>
        <v>0</v>
      </c>
      <c r="Z69" s="17">
        <f t="shared" si="35"/>
        <v>0</v>
      </c>
      <c r="AA69" s="17">
        <f t="shared" si="36"/>
        <v>0</v>
      </c>
      <c r="AB69" s="17" t="e">
        <f t="shared" si="23"/>
        <v>#DIV/0!</v>
      </c>
      <c r="AC69" s="17" t="e">
        <f t="shared" si="24"/>
        <v>#DIV/0!</v>
      </c>
      <c r="AD69" s="17" t="e">
        <f t="shared" si="25"/>
        <v>#DIV/0!</v>
      </c>
      <c r="AE69" s="17" t="e">
        <f t="shared" si="26"/>
        <v>#DIV/0!</v>
      </c>
      <c r="AF69" s="217"/>
    </row>
    <row r="70" spans="1:32" s="1" customFormat="1" ht="25.5" hidden="1" customHeight="1" thickBot="1" x14ac:dyDescent="0.3">
      <c r="A70" s="90" t="s">
        <v>86</v>
      </c>
      <c r="B70" s="60">
        <f t="shared" si="37"/>
        <v>0</v>
      </c>
      <c r="C70" s="69">
        <f t="shared" si="37"/>
        <v>0</v>
      </c>
      <c r="D70" s="154"/>
      <c r="E70" s="155"/>
      <c r="F70" s="70">
        <f t="shared" si="27"/>
        <v>2016</v>
      </c>
      <c r="G70" s="168"/>
      <c r="H70" s="169"/>
      <c r="I70" s="169"/>
      <c r="J70" s="170"/>
      <c r="K70" s="171"/>
      <c r="L70" s="169"/>
      <c r="M70" s="169"/>
      <c r="N70" s="172"/>
      <c r="O70" s="171"/>
      <c r="P70" s="169"/>
      <c r="Q70" s="169"/>
      <c r="R70" s="172"/>
      <c r="S70" s="109">
        <f t="shared" si="28"/>
        <v>0</v>
      </c>
      <c r="T70" s="5">
        <f t="shared" si="29"/>
        <v>0</v>
      </c>
      <c r="U70" s="5">
        <f t="shared" si="30"/>
        <v>0</v>
      </c>
      <c r="V70" s="116">
        <f t="shared" si="31"/>
        <v>0</v>
      </c>
      <c r="W70" s="120">
        <f t="shared" si="32"/>
        <v>0</v>
      </c>
      <c r="X70" s="17">
        <f t="shared" si="33"/>
        <v>0</v>
      </c>
      <c r="Y70" s="17">
        <f t="shared" si="34"/>
        <v>0</v>
      </c>
      <c r="Z70" s="17">
        <f t="shared" si="35"/>
        <v>0</v>
      </c>
      <c r="AA70" s="17">
        <f t="shared" si="36"/>
        <v>0</v>
      </c>
      <c r="AB70" s="17" t="e">
        <f t="shared" si="23"/>
        <v>#DIV/0!</v>
      </c>
      <c r="AC70" s="17" t="e">
        <f t="shared" si="24"/>
        <v>#DIV/0!</v>
      </c>
      <c r="AD70" s="17" t="e">
        <f t="shared" si="25"/>
        <v>#DIV/0!</v>
      </c>
      <c r="AE70" s="17" t="e">
        <f t="shared" si="26"/>
        <v>#DIV/0!</v>
      </c>
      <c r="AF70" s="217"/>
    </row>
    <row r="71" spans="1:32" s="1" customFormat="1" ht="25.5" hidden="1" customHeight="1" thickBot="1" x14ac:dyDescent="0.3">
      <c r="A71" s="90" t="s">
        <v>87</v>
      </c>
      <c r="B71" s="60">
        <f t="shared" si="37"/>
        <v>0</v>
      </c>
      <c r="C71" s="69">
        <f t="shared" si="37"/>
        <v>0</v>
      </c>
      <c r="D71" s="154"/>
      <c r="E71" s="155"/>
      <c r="F71" s="70">
        <f t="shared" si="27"/>
        <v>2016</v>
      </c>
      <c r="G71" s="168"/>
      <c r="H71" s="169"/>
      <c r="I71" s="169"/>
      <c r="J71" s="170"/>
      <c r="K71" s="171"/>
      <c r="L71" s="169"/>
      <c r="M71" s="169"/>
      <c r="N71" s="172"/>
      <c r="O71" s="171"/>
      <c r="P71" s="169"/>
      <c r="Q71" s="169"/>
      <c r="R71" s="172"/>
      <c r="S71" s="109">
        <f t="shared" si="28"/>
        <v>0</v>
      </c>
      <c r="T71" s="5">
        <f t="shared" si="29"/>
        <v>0</v>
      </c>
      <c r="U71" s="5">
        <f t="shared" si="30"/>
        <v>0</v>
      </c>
      <c r="V71" s="116">
        <f t="shared" si="31"/>
        <v>0</v>
      </c>
      <c r="W71" s="120">
        <f t="shared" si="32"/>
        <v>0</v>
      </c>
      <c r="X71" s="17">
        <f t="shared" si="33"/>
        <v>0</v>
      </c>
      <c r="Y71" s="17">
        <f t="shared" si="34"/>
        <v>0</v>
      </c>
      <c r="Z71" s="17">
        <f t="shared" si="35"/>
        <v>0</v>
      </c>
      <c r="AA71" s="17">
        <f t="shared" si="36"/>
        <v>0</v>
      </c>
      <c r="AB71" s="17" t="e">
        <f t="shared" si="23"/>
        <v>#DIV/0!</v>
      </c>
      <c r="AC71" s="17" t="e">
        <f t="shared" si="24"/>
        <v>#DIV/0!</v>
      </c>
      <c r="AD71" s="17" t="e">
        <f t="shared" si="25"/>
        <v>#DIV/0!</v>
      </c>
      <c r="AE71" s="17" t="e">
        <f t="shared" si="26"/>
        <v>#DIV/0!</v>
      </c>
      <c r="AF71" s="217"/>
    </row>
    <row r="72" spans="1:32" s="1" customFormat="1" ht="25.5" hidden="1" customHeight="1" thickBot="1" x14ac:dyDescent="0.3">
      <c r="A72" s="90" t="s">
        <v>88</v>
      </c>
      <c r="B72" s="60">
        <f t="shared" si="37"/>
        <v>0</v>
      </c>
      <c r="C72" s="69">
        <f t="shared" si="37"/>
        <v>0</v>
      </c>
      <c r="D72" s="154"/>
      <c r="E72" s="155"/>
      <c r="F72" s="70">
        <f t="shared" si="27"/>
        <v>2016</v>
      </c>
      <c r="G72" s="168"/>
      <c r="H72" s="169"/>
      <c r="I72" s="169"/>
      <c r="J72" s="170"/>
      <c r="K72" s="171"/>
      <c r="L72" s="169"/>
      <c r="M72" s="169"/>
      <c r="N72" s="172"/>
      <c r="O72" s="171"/>
      <c r="P72" s="169"/>
      <c r="Q72" s="169"/>
      <c r="R72" s="172"/>
      <c r="S72" s="109">
        <f t="shared" si="28"/>
        <v>0</v>
      </c>
      <c r="T72" s="5">
        <f t="shared" si="29"/>
        <v>0</v>
      </c>
      <c r="U72" s="5">
        <f t="shared" si="30"/>
        <v>0</v>
      </c>
      <c r="V72" s="116">
        <f t="shared" si="31"/>
        <v>0</v>
      </c>
      <c r="W72" s="120">
        <f t="shared" si="32"/>
        <v>0</v>
      </c>
      <c r="X72" s="17">
        <f t="shared" si="33"/>
        <v>0</v>
      </c>
      <c r="Y72" s="17">
        <f t="shared" si="34"/>
        <v>0</v>
      </c>
      <c r="Z72" s="17">
        <f t="shared" si="35"/>
        <v>0</v>
      </c>
      <c r="AA72" s="17">
        <f t="shared" si="36"/>
        <v>0</v>
      </c>
      <c r="AB72" s="17" t="e">
        <f t="shared" si="23"/>
        <v>#DIV/0!</v>
      </c>
      <c r="AC72" s="17" t="e">
        <f t="shared" si="24"/>
        <v>#DIV/0!</v>
      </c>
      <c r="AD72" s="17" t="e">
        <f t="shared" si="25"/>
        <v>#DIV/0!</v>
      </c>
      <c r="AE72" s="17" t="e">
        <f t="shared" si="26"/>
        <v>#DIV/0!</v>
      </c>
      <c r="AF72" s="217"/>
    </row>
    <row r="73" spans="1:32" s="1" customFormat="1" ht="25.5" hidden="1" customHeight="1" thickBot="1" x14ac:dyDescent="0.3">
      <c r="A73" s="90" t="s">
        <v>89</v>
      </c>
      <c r="B73" s="60">
        <f t="shared" si="37"/>
        <v>0</v>
      </c>
      <c r="C73" s="69">
        <f t="shared" si="37"/>
        <v>0</v>
      </c>
      <c r="D73" s="154"/>
      <c r="E73" s="155"/>
      <c r="F73" s="70">
        <f t="shared" si="27"/>
        <v>2016</v>
      </c>
      <c r="G73" s="168"/>
      <c r="H73" s="169"/>
      <c r="I73" s="169"/>
      <c r="J73" s="170"/>
      <c r="K73" s="171"/>
      <c r="L73" s="169"/>
      <c r="M73" s="169"/>
      <c r="N73" s="172"/>
      <c r="O73" s="171"/>
      <c r="P73" s="169"/>
      <c r="Q73" s="169"/>
      <c r="R73" s="172"/>
      <c r="S73" s="109">
        <f t="shared" si="28"/>
        <v>0</v>
      </c>
      <c r="T73" s="5">
        <f t="shared" si="29"/>
        <v>0</v>
      </c>
      <c r="U73" s="5">
        <f t="shared" si="30"/>
        <v>0</v>
      </c>
      <c r="V73" s="116">
        <f t="shared" si="31"/>
        <v>0</v>
      </c>
      <c r="W73" s="120">
        <f t="shared" si="32"/>
        <v>0</v>
      </c>
      <c r="X73" s="17">
        <f t="shared" si="33"/>
        <v>0</v>
      </c>
      <c r="Y73" s="17">
        <f t="shared" si="34"/>
        <v>0</v>
      </c>
      <c r="Z73" s="17">
        <f t="shared" si="35"/>
        <v>0</v>
      </c>
      <c r="AA73" s="17">
        <f t="shared" si="36"/>
        <v>0</v>
      </c>
      <c r="AB73" s="17" t="e">
        <f t="shared" si="23"/>
        <v>#DIV/0!</v>
      </c>
      <c r="AC73" s="17" t="e">
        <f t="shared" si="24"/>
        <v>#DIV/0!</v>
      </c>
      <c r="AD73" s="17" t="e">
        <f t="shared" si="25"/>
        <v>#DIV/0!</v>
      </c>
      <c r="AE73" s="17" t="e">
        <f t="shared" si="26"/>
        <v>#DIV/0!</v>
      </c>
      <c r="AF73" s="217"/>
    </row>
    <row r="74" spans="1:32" s="1" customFormat="1" ht="25.5" hidden="1" customHeight="1" thickBot="1" x14ac:dyDescent="0.3">
      <c r="A74" s="90" t="s">
        <v>90</v>
      </c>
      <c r="B74" s="60">
        <f t="shared" si="37"/>
        <v>0</v>
      </c>
      <c r="C74" s="69">
        <f t="shared" si="37"/>
        <v>0</v>
      </c>
      <c r="D74" s="154"/>
      <c r="E74" s="155"/>
      <c r="F74" s="70">
        <f t="shared" si="27"/>
        <v>2016</v>
      </c>
      <c r="G74" s="168"/>
      <c r="H74" s="169"/>
      <c r="I74" s="169"/>
      <c r="J74" s="170"/>
      <c r="K74" s="171"/>
      <c r="L74" s="169"/>
      <c r="M74" s="169"/>
      <c r="N74" s="172"/>
      <c r="O74" s="171"/>
      <c r="P74" s="169"/>
      <c r="Q74" s="169"/>
      <c r="R74" s="172"/>
      <c r="S74" s="109">
        <f t="shared" si="28"/>
        <v>0</v>
      </c>
      <c r="T74" s="5">
        <f t="shared" si="29"/>
        <v>0</v>
      </c>
      <c r="U74" s="5">
        <f t="shared" si="30"/>
        <v>0</v>
      </c>
      <c r="V74" s="116">
        <f t="shared" si="31"/>
        <v>0</v>
      </c>
      <c r="W74" s="120">
        <f t="shared" si="32"/>
        <v>0</v>
      </c>
      <c r="X74" s="17">
        <f t="shared" si="33"/>
        <v>0</v>
      </c>
      <c r="Y74" s="17">
        <f t="shared" si="34"/>
        <v>0</v>
      </c>
      <c r="Z74" s="17">
        <f t="shared" si="35"/>
        <v>0</v>
      </c>
      <c r="AA74" s="17">
        <f t="shared" si="36"/>
        <v>0</v>
      </c>
      <c r="AB74" s="17" t="e">
        <f t="shared" si="23"/>
        <v>#DIV/0!</v>
      </c>
      <c r="AC74" s="17" t="e">
        <f t="shared" si="24"/>
        <v>#DIV/0!</v>
      </c>
      <c r="AD74" s="17" t="e">
        <f t="shared" si="25"/>
        <v>#DIV/0!</v>
      </c>
      <c r="AE74" s="17" t="e">
        <f t="shared" si="26"/>
        <v>#DIV/0!</v>
      </c>
      <c r="AF74" s="217"/>
    </row>
    <row r="75" spans="1:32" s="1" customFormat="1" ht="25.5" hidden="1" customHeight="1" thickBot="1" x14ac:dyDescent="0.3">
      <c r="A75" s="90" t="s">
        <v>91</v>
      </c>
      <c r="B75" s="60">
        <f t="shared" si="37"/>
        <v>0</v>
      </c>
      <c r="C75" s="69">
        <f t="shared" si="37"/>
        <v>0</v>
      </c>
      <c r="D75" s="154"/>
      <c r="E75" s="155"/>
      <c r="F75" s="70">
        <f t="shared" si="27"/>
        <v>2016</v>
      </c>
      <c r="G75" s="168"/>
      <c r="H75" s="169"/>
      <c r="I75" s="169"/>
      <c r="J75" s="170"/>
      <c r="K75" s="171"/>
      <c r="L75" s="169"/>
      <c r="M75" s="169"/>
      <c r="N75" s="172"/>
      <c r="O75" s="171"/>
      <c r="P75" s="169"/>
      <c r="Q75" s="169"/>
      <c r="R75" s="172"/>
      <c r="S75" s="109">
        <f t="shared" si="28"/>
        <v>0</v>
      </c>
      <c r="T75" s="5">
        <f t="shared" si="29"/>
        <v>0</v>
      </c>
      <c r="U75" s="5">
        <f t="shared" si="30"/>
        <v>0</v>
      </c>
      <c r="V75" s="116">
        <f t="shared" si="31"/>
        <v>0</v>
      </c>
      <c r="W75" s="120">
        <f t="shared" si="32"/>
        <v>0</v>
      </c>
      <c r="X75" s="17">
        <f t="shared" si="33"/>
        <v>0</v>
      </c>
      <c r="Y75" s="17">
        <f t="shared" si="34"/>
        <v>0</v>
      </c>
      <c r="Z75" s="17">
        <f t="shared" si="35"/>
        <v>0</v>
      </c>
      <c r="AA75" s="17">
        <f t="shared" si="36"/>
        <v>0</v>
      </c>
      <c r="AB75" s="17" t="e">
        <f t="shared" si="23"/>
        <v>#DIV/0!</v>
      </c>
      <c r="AC75" s="17" t="e">
        <f t="shared" si="24"/>
        <v>#DIV/0!</v>
      </c>
      <c r="AD75" s="17" t="e">
        <f t="shared" si="25"/>
        <v>#DIV/0!</v>
      </c>
      <c r="AE75" s="17" t="e">
        <f t="shared" si="26"/>
        <v>#DIV/0!</v>
      </c>
      <c r="AF75" s="217"/>
    </row>
    <row r="76" spans="1:32" s="1" customFormat="1" ht="25.5" hidden="1" customHeight="1" thickBot="1" x14ac:dyDescent="0.3">
      <c r="A76" s="90" t="s">
        <v>92</v>
      </c>
      <c r="B76" s="60">
        <f t="shared" si="37"/>
        <v>0</v>
      </c>
      <c r="C76" s="69">
        <f t="shared" si="37"/>
        <v>0</v>
      </c>
      <c r="D76" s="154"/>
      <c r="E76" s="155"/>
      <c r="F76" s="70">
        <f t="shared" si="27"/>
        <v>2016</v>
      </c>
      <c r="G76" s="168"/>
      <c r="H76" s="169"/>
      <c r="I76" s="169"/>
      <c r="J76" s="170"/>
      <c r="K76" s="171"/>
      <c r="L76" s="169"/>
      <c r="M76" s="169"/>
      <c r="N76" s="172"/>
      <c r="O76" s="171"/>
      <c r="P76" s="169"/>
      <c r="Q76" s="169"/>
      <c r="R76" s="172"/>
      <c r="S76" s="109">
        <f t="shared" si="28"/>
        <v>0</v>
      </c>
      <c r="T76" s="5">
        <f t="shared" si="29"/>
        <v>0</v>
      </c>
      <c r="U76" s="5">
        <f t="shared" si="30"/>
        <v>0</v>
      </c>
      <c r="V76" s="116">
        <f t="shared" si="31"/>
        <v>0</v>
      </c>
      <c r="W76" s="120">
        <f t="shared" si="32"/>
        <v>0</v>
      </c>
      <c r="X76" s="17">
        <f t="shared" si="33"/>
        <v>0</v>
      </c>
      <c r="Y76" s="17">
        <f t="shared" si="34"/>
        <v>0</v>
      </c>
      <c r="Z76" s="17">
        <f t="shared" si="35"/>
        <v>0</v>
      </c>
      <c r="AA76" s="17">
        <f t="shared" si="36"/>
        <v>0</v>
      </c>
      <c r="AB76" s="17" t="e">
        <f t="shared" si="23"/>
        <v>#DIV/0!</v>
      </c>
      <c r="AC76" s="17" t="e">
        <f t="shared" si="24"/>
        <v>#DIV/0!</v>
      </c>
      <c r="AD76" s="17" t="e">
        <f t="shared" si="25"/>
        <v>#DIV/0!</v>
      </c>
      <c r="AE76" s="17" t="e">
        <f t="shared" si="26"/>
        <v>#DIV/0!</v>
      </c>
      <c r="AF76" s="217"/>
    </row>
    <row r="77" spans="1:32" s="1" customFormat="1" ht="25.5" hidden="1" customHeight="1" thickBot="1" x14ac:dyDescent="0.3">
      <c r="A77" s="90" t="s">
        <v>93</v>
      </c>
      <c r="B77" s="60">
        <f t="shared" si="37"/>
        <v>0</v>
      </c>
      <c r="C77" s="69">
        <f t="shared" si="37"/>
        <v>0</v>
      </c>
      <c r="D77" s="154"/>
      <c r="E77" s="155"/>
      <c r="F77" s="70">
        <f t="shared" si="27"/>
        <v>2016</v>
      </c>
      <c r="G77" s="168"/>
      <c r="H77" s="169"/>
      <c r="I77" s="169"/>
      <c r="J77" s="170"/>
      <c r="K77" s="171"/>
      <c r="L77" s="169"/>
      <c r="M77" s="169"/>
      <c r="N77" s="172"/>
      <c r="O77" s="171"/>
      <c r="P77" s="169"/>
      <c r="Q77" s="169"/>
      <c r="R77" s="172"/>
      <c r="S77" s="109">
        <f t="shared" si="28"/>
        <v>0</v>
      </c>
      <c r="T77" s="5">
        <f t="shared" si="29"/>
        <v>0</v>
      </c>
      <c r="U77" s="5">
        <f t="shared" si="30"/>
        <v>0</v>
      </c>
      <c r="V77" s="116">
        <f t="shared" si="31"/>
        <v>0</v>
      </c>
      <c r="W77" s="120">
        <f t="shared" si="32"/>
        <v>0</v>
      </c>
      <c r="X77" s="17">
        <f t="shared" si="33"/>
        <v>0</v>
      </c>
      <c r="Y77" s="17">
        <f t="shared" si="34"/>
        <v>0</v>
      </c>
      <c r="Z77" s="17">
        <f t="shared" si="35"/>
        <v>0</v>
      </c>
      <c r="AA77" s="17">
        <f t="shared" si="36"/>
        <v>0</v>
      </c>
      <c r="AB77" s="17" t="e">
        <f t="shared" si="23"/>
        <v>#DIV/0!</v>
      </c>
      <c r="AC77" s="17" t="e">
        <f t="shared" si="24"/>
        <v>#DIV/0!</v>
      </c>
      <c r="AD77" s="17" t="e">
        <f t="shared" si="25"/>
        <v>#DIV/0!</v>
      </c>
      <c r="AE77" s="17" t="e">
        <f t="shared" si="26"/>
        <v>#DIV/0!</v>
      </c>
      <c r="AF77" s="217"/>
    </row>
    <row r="78" spans="1:32" s="1" customFormat="1" ht="25.5" hidden="1" customHeight="1" thickBot="1" x14ac:dyDescent="0.3">
      <c r="A78" s="90" t="s">
        <v>94</v>
      </c>
      <c r="B78" s="60">
        <f t="shared" si="37"/>
        <v>0</v>
      </c>
      <c r="C78" s="69">
        <f t="shared" si="37"/>
        <v>0</v>
      </c>
      <c r="D78" s="154"/>
      <c r="E78" s="155"/>
      <c r="F78" s="70">
        <f t="shared" si="27"/>
        <v>2016</v>
      </c>
      <c r="G78" s="168"/>
      <c r="H78" s="169"/>
      <c r="I78" s="169"/>
      <c r="J78" s="170"/>
      <c r="K78" s="171"/>
      <c r="L78" s="169"/>
      <c r="M78" s="169"/>
      <c r="N78" s="172"/>
      <c r="O78" s="171"/>
      <c r="P78" s="169"/>
      <c r="Q78" s="169"/>
      <c r="R78" s="172"/>
      <c r="S78" s="109">
        <f t="shared" si="28"/>
        <v>0</v>
      </c>
      <c r="T78" s="5">
        <f t="shared" si="29"/>
        <v>0</v>
      </c>
      <c r="U78" s="5">
        <f t="shared" si="30"/>
        <v>0</v>
      </c>
      <c r="V78" s="116">
        <f t="shared" si="31"/>
        <v>0</v>
      </c>
      <c r="W78" s="120">
        <f t="shared" si="32"/>
        <v>0</v>
      </c>
      <c r="X78" s="17">
        <f t="shared" si="33"/>
        <v>0</v>
      </c>
      <c r="Y78" s="17">
        <f t="shared" si="34"/>
        <v>0</v>
      </c>
      <c r="Z78" s="17">
        <f t="shared" si="35"/>
        <v>0</v>
      </c>
      <c r="AA78" s="17">
        <f t="shared" si="36"/>
        <v>0</v>
      </c>
      <c r="AB78" s="17" t="e">
        <f t="shared" si="23"/>
        <v>#DIV/0!</v>
      </c>
      <c r="AC78" s="17" t="e">
        <f t="shared" si="24"/>
        <v>#DIV/0!</v>
      </c>
      <c r="AD78" s="17" t="e">
        <f t="shared" si="25"/>
        <v>#DIV/0!</v>
      </c>
      <c r="AE78" s="17" t="e">
        <f t="shared" si="26"/>
        <v>#DIV/0!</v>
      </c>
      <c r="AF78" s="217"/>
    </row>
    <row r="79" spans="1:32" s="1" customFormat="1" ht="25.5" hidden="1" customHeight="1" thickBot="1" x14ac:dyDescent="0.3">
      <c r="A79" s="90" t="s">
        <v>95</v>
      </c>
      <c r="B79" s="60">
        <f t="shared" si="37"/>
        <v>0</v>
      </c>
      <c r="C79" s="69">
        <f t="shared" si="37"/>
        <v>0</v>
      </c>
      <c r="D79" s="154"/>
      <c r="E79" s="155"/>
      <c r="F79" s="70">
        <f t="shared" si="27"/>
        <v>2016</v>
      </c>
      <c r="G79" s="168"/>
      <c r="H79" s="169"/>
      <c r="I79" s="169"/>
      <c r="J79" s="170"/>
      <c r="K79" s="171"/>
      <c r="L79" s="169"/>
      <c r="M79" s="169"/>
      <c r="N79" s="172"/>
      <c r="O79" s="171"/>
      <c r="P79" s="169"/>
      <c r="Q79" s="169"/>
      <c r="R79" s="172"/>
      <c r="S79" s="109">
        <f t="shared" si="28"/>
        <v>0</v>
      </c>
      <c r="T79" s="5">
        <f t="shared" si="29"/>
        <v>0</v>
      </c>
      <c r="U79" s="5">
        <f t="shared" si="30"/>
        <v>0</v>
      </c>
      <c r="V79" s="116">
        <f t="shared" si="31"/>
        <v>0</v>
      </c>
      <c r="W79" s="120">
        <f t="shared" si="32"/>
        <v>0</v>
      </c>
      <c r="X79" s="17">
        <f t="shared" si="33"/>
        <v>0</v>
      </c>
      <c r="Y79" s="17">
        <f t="shared" si="34"/>
        <v>0</v>
      </c>
      <c r="Z79" s="17">
        <f t="shared" si="35"/>
        <v>0</v>
      </c>
      <c r="AA79" s="17">
        <f t="shared" si="36"/>
        <v>0</v>
      </c>
      <c r="AB79" s="17" t="e">
        <f t="shared" si="23"/>
        <v>#DIV/0!</v>
      </c>
      <c r="AC79" s="17" t="e">
        <f t="shared" si="24"/>
        <v>#DIV/0!</v>
      </c>
      <c r="AD79" s="17" t="e">
        <f t="shared" si="25"/>
        <v>#DIV/0!</v>
      </c>
      <c r="AE79" s="17" t="e">
        <f t="shared" si="26"/>
        <v>#DIV/0!</v>
      </c>
      <c r="AF79" s="217"/>
    </row>
    <row r="80" spans="1:32" s="1" customFormat="1" ht="25.5" hidden="1" customHeight="1" thickBot="1" x14ac:dyDescent="0.3">
      <c r="A80" s="90" t="s">
        <v>96</v>
      </c>
      <c r="B80" s="60">
        <f t="shared" si="37"/>
        <v>0</v>
      </c>
      <c r="C80" s="69">
        <f t="shared" si="37"/>
        <v>0</v>
      </c>
      <c r="D80" s="154"/>
      <c r="E80" s="155"/>
      <c r="F80" s="70">
        <f t="shared" si="27"/>
        <v>2016</v>
      </c>
      <c r="G80" s="168"/>
      <c r="H80" s="169"/>
      <c r="I80" s="169"/>
      <c r="J80" s="170"/>
      <c r="K80" s="171"/>
      <c r="L80" s="169"/>
      <c r="M80" s="169"/>
      <c r="N80" s="172"/>
      <c r="O80" s="171"/>
      <c r="P80" s="169"/>
      <c r="Q80" s="169"/>
      <c r="R80" s="172"/>
      <c r="S80" s="109">
        <f t="shared" si="28"/>
        <v>0</v>
      </c>
      <c r="T80" s="5">
        <f t="shared" si="29"/>
        <v>0</v>
      </c>
      <c r="U80" s="5">
        <f t="shared" si="30"/>
        <v>0</v>
      </c>
      <c r="V80" s="116">
        <f t="shared" si="31"/>
        <v>0</v>
      </c>
      <c r="W80" s="120">
        <f t="shared" si="32"/>
        <v>0</v>
      </c>
      <c r="X80" s="17">
        <f t="shared" si="33"/>
        <v>0</v>
      </c>
      <c r="Y80" s="17">
        <f t="shared" si="34"/>
        <v>0</v>
      </c>
      <c r="Z80" s="17">
        <f t="shared" si="35"/>
        <v>0</v>
      </c>
      <c r="AA80" s="17">
        <f t="shared" si="36"/>
        <v>0</v>
      </c>
      <c r="AB80" s="17" t="e">
        <f t="shared" si="23"/>
        <v>#DIV/0!</v>
      </c>
      <c r="AC80" s="17" t="e">
        <f t="shared" si="24"/>
        <v>#DIV/0!</v>
      </c>
      <c r="AD80" s="17" t="e">
        <f t="shared" si="25"/>
        <v>#DIV/0!</v>
      </c>
      <c r="AE80" s="17" t="e">
        <f t="shared" si="26"/>
        <v>#DIV/0!</v>
      </c>
      <c r="AF80" s="217"/>
    </row>
    <row r="81" spans="1:32" s="1" customFormat="1" ht="25.5" hidden="1" customHeight="1" thickBot="1" x14ac:dyDescent="0.3">
      <c r="A81" s="90" t="s">
        <v>97</v>
      </c>
      <c r="B81" s="60">
        <f t="shared" si="37"/>
        <v>0</v>
      </c>
      <c r="C81" s="69">
        <f t="shared" si="37"/>
        <v>0</v>
      </c>
      <c r="D81" s="154"/>
      <c r="E81" s="155"/>
      <c r="F81" s="70">
        <f t="shared" si="27"/>
        <v>2016</v>
      </c>
      <c r="G81" s="168"/>
      <c r="H81" s="169"/>
      <c r="I81" s="169"/>
      <c r="J81" s="170"/>
      <c r="K81" s="171"/>
      <c r="L81" s="169"/>
      <c r="M81" s="169"/>
      <c r="N81" s="172"/>
      <c r="O81" s="171"/>
      <c r="P81" s="169"/>
      <c r="Q81" s="169"/>
      <c r="R81" s="172"/>
      <c r="S81" s="109">
        <f t="shared" si="28"/>
        <v>0</v>
      </c>
      <c r="T81" s="5">
        <f t="shared" si="29"/>
        <v>0</v>
      </c>
      <c r="U81" s="5">
        <f t="shared" si="30"/>
        <v>0</v>
      </c>
      <c r="V81" s="116">
        <f t="shared" si="31"/>
        <v>0</v>
      </c>
      <c r="W81" s="120">
        <f t="shared" si="32"/>
        <v>0</v>
      </c>
      <c r="X81" s="17">
        <f t="shared" si="33"/>
        <v>0</v>
      </c>
      <c r="Y81" s="17">
        <f t="shared" si="34"/>
        <v>0</v>
      </c>
      <c r="Z81" s="17">
        <f t="shared" si="35"/>
        <v>0</v>
      </c>
      <c r="AA81" s="17">
        <f t="shared" si="36"/>
        <v>0</v>
      </c>
      <c r="AB81" s="17" t="e">
        <f t="shared" si="23"/>
        <v>#DIV/0!</v>
      </c>
      <c r="AC81" s="17" t="e">
        <f t="shared" si="24"/>
        <v>#DIV/0!</v>
      </c>
      <c r="AD81" s="17" t="e">
        <f t="shared" si="25"/>
        <v>#DIV/0!</v>
      </c>
      <c r="AE81" s="17" t="e">
        <f t="shared" si="26"/>
        <v>#DIV/0!</v>
      </c>
      <c r="AF81" s="217"/>
    </row>
    <row r="82" spans="1:32" s="1" customFormat="1" ht="25.5" hidden="1" customHeight="1" thickBot="1" x14ac:dyDescent="0.3">
      <c r="A82" s="90" t="s">
        <v>98</v>
      </c>
      <c r="B82" s="60">
        <f t="shared" si="37"/>
        <v>0</v>
      </c>
      <c r="C82" s="69">
        <f t="shared" si="37"/>
        <v>0</v>
      </c>
      <c r="D82" s="154"/>
      <c r="E82" s="155"/>
      <c r="F82" s="70">
        <f t="shared" si="27"/>
        <v>2016</v>
      </c>
      <c r="G82" s="168"/>
      <c r="H82" s="169"/>
      <c r="I82" s="169"/>
      <c r="J82" s="170"/>
      <c r="K82" s="171"/>
      <c r="L82" s="169"/>
      <c r="M82" s="169"/>
      <c r="N82" s="172"/>
      <c r="O82" s="171"/>
      <c r="P82" s="169"/>
      <c r="Q82" s="169"/>
      <c r="R82" s="172"/>
      <c r="S82" s="109">
        <f t="shared" si="28"/>
        <v>0</v>
      </c>
      <c r="T82" s="5">
        <f t="shared" si="29"/>
        <v>0</v>
      </c>
      <c r="U82" s="5">
        <f t="shared" si="30"/>
        <v>0</v>
      </c>
      <c r="V82" s="116">
        <f t="shared" si="31"/>
        <v>0</v>
      </c>
      <c r="W82" s="120">
        <f t="shared" si="32"/>
        <v>0</v>
      </c>
      <c r="X82" s="17">
        <f t="shared" si="33"/>
        <v>0</v>
      </c>
      <c r="Y82" s="17">
        <f t="shared" si="34"/>
        <v>0</v>
      </c>
      <c r="Z82" s="17">
        <f t="shared" si="35"/>
        <v>0</v>
      </c>
      <c r="AA82" s="17">
        <f t="shared" si="36"/>
        <v>0</v>
      </c>
      <c r="AB82" s="17" t="e">
        <f t="shared" si="23"/>
        <v>#DIV/0!</v>
      </c>
      <c r="AC82" s="17" t="e">
        <f t="shared" si="24"/>
        <v>#DIV/0!</v>
      </c>
      <c r="AD82" s="17" t="e">
        <f t="shared" si="25"/>
        <v>#DIV/0!</v>
      </c>
      <c r="AE82" s="17" t="e">
        <f t="shared" si="26"/>
        <v>#DIV/0!</v>
      </c>
      <c r="AF82" s="217"/>
    </row>
    <row r="83" spans="1:32" s="1" customFormat="1" ht="25.5" hidden="1" customHeight="1" thickBot="1" x14ac:dyDescent="0.3">
      <c r="A83" s="90" t="s">
        <v>99</v>
      </c>
      <c r="B83" s="60">
        <f t="shared" si="37"/>
        <v>0</v>
      </c>
      <c r="C83" s="69">
        <f t="shared" si="37"/>
        <v>0</v>
      </c>
      <c r="D83" s="154"/>
      <c r="E83" s="155"/>
      <c r="F83" s="70">
        <f t="shared" si="27"/>
        <v>2016</v>
      </c>
      <c r="G83" s="168"/>
      <c r="H83" s="169"/>
      <c r="I83" s="169"/>
      <c r="J83" s="170"/>
      <c r="K83" s="171"/>
      <c r="L83" s="169"/>
      <c r="M83" s="169"/>
      <c r="N83" s="172"/>
      <c r="O83" s="171"/>
      <c r="P83" s="169"/>
      <c r="Q83" s="169"/>
      <c r="R83" s="172"/>
      <c r="S83" s="109">
        <f t="shared" si="28"/>
        <v>0</v>
      </c>
      <c r="T83" s="5">
        <f t="shared" si="29"/>
        <v>0</v>
      </c>
      <c r="U83" s="5">
        <f t="shared" si="30"/>
        <v>0</v>
      </c>
      <c r="V83" s="116">
        <f t="shared" si="31"/>
        <v>0</v>
      </c>
      <c r="W83" s="120">
        <f t="shared" si="32"/>
        <v>0</v>
      </c>
      <c r="X83" s="17">
        <f t="shared" si="33"/>
        <v>0</v>
      </c>
      <c r="Y83" s="17">
        <f t="shared" si="34"/>
        <v>0</v>
      </c>
      <c r="Z83" s="17">
        <f t="shared" si="35"/>
        <v>0</v>
      </c>
      <c r="AA83" s="17">
        <f t="shared" si="36"/>
        <v>0</v>
      </c>
      <c r="AB83" s="17" t="e">
        <f t="shared" si="23"/>
        <v>#DIV/0!</v>
      </c>
      <c r="AC83" s="17" t="e">
        <f t="shared" si="24"/>
        <v>#DIV/0!</v>
      </c>
      <c r="AD83" s="17" t="e">
        <f t="shared" si="25"/>
        <v>#DIV/0!</v>
      </c>
      <c r="AE83" s="17" t="e">
        <f t="shared" si="26"/>
        <v>#DIV/0!</v>
      </c>
      <c r="AF83" s="217"/>
    </row>
    <row r="84" spans="1:32" s="1" customFormat="1" ht="25.5" hidden="1" customHeight="1" thickBot="1" x14ac:dyDescent="0.3">
      <c r="A84" s="90" t="s">
        <v>100</v>
      </c>
      <c r="B84" s="60">
        <f t="shared" si="37"/>
        <v>0</v>
      </c>
      <c r="C84" s="69">
        <f t="shared" si="37"/>
        <v>0</v>
      </c>
      <c r="D84" s="154"/>
      <c r="E84" s="155"/>
      <c r="F84" s="70">
        <f t="shared" si="27"/>
        <v>2016</v>
      </c>
      <c r="G84" s="168"/>
      <c r="H84" s="169"/>
      <c r="I84" s="169"/>
      <c r="J84" s="170"/>
      <c r="K84" s="171"/>
      <c r="L84" s="169"/>
      <c r="M84" s="169"/>
      <c r="N84" s="172"/>
      <c r="O84" s="171"/>
      <c r="P84" s="169"/>
      <c r="Q84" s="169"/>
      <c r="R84" s="172"/>
      <c r="S84" s="109">
        <f t="shared" si="28"/>
        <v>0</v>
      </c>
      <c r="T84" s="5">
        <f t="shared" si="29"/>
        <v>0</v>
      </c>
      <c r="U84" s="5">
        <f t="shared" si="30"/>
        <v>0</v>
      </c>
      <c r="V84" s="116">
        <f t="shared" si="31"/>
        <v>0</v>
      </c>
      <c r="W84" s="120">
        <f t="shared" si="32"/>
        <v>0</v>
      </c>
      <c r="X84" s="17">
        <f t="shared" si="33"/>
        <v>0</v>
      </c>
      <c r="Y84" s="17">
        <f t="shared" si="34"/>
        <v>0</v>
      </c>
      <c r="Z84" s="17">
        <f t="shared" si="35"/>
        <v>0</v>
      </c>
      <c r="AA84" s="17">
        <f t="shared" si="36"/>
        <v>0</v>
      </c>
      <c r="AB84" s="17" t="e">
        <f t="shared" si="23"/>
        <v>#DIV/0!</v>
      </c>
      <c r="AC84" s="17" t="e">
        <f t="shared" si="24"/>
        <v>#DIV/0!</v>
      </c>
      <c r="AD84" s="17" t="e">
        <f t="shared" si="25"/>
        <v>#DIV/0!</v>
      </c>
      <c r="AE84" s="17" t="e">
        <f t="shared" si="26"/>
        <v>#DIV/0!</v>
      </c>
      <c r="AF84" s="217"/>
    </row>
    <row r="85" spans="1:32" s="1" customFormat="1" ht="25.5" hidden="1" customHeight="1" thickBot="1" x14ac:dyDescent="0.3">
      <c r="A85" s="90" t="s">
        <v>101</v>
      </c>
      <c r="B85" s="60">
        <f t="shared" ref="B85:C100" si="38">+B84</f>
        <v>0</v>
      </c>
      <c r="C85" s="69">
        <f t="shared" si="38"/>
        <v>0</v>
      </c>
      <c r="D85" s="154"/>
      <c r="E85" s="155"/>
      <c r="F85" s="70">
        <f t="shared" si="27"/>
        <v>2016</v>
      </c>
      <c r="G85" s="168"/>
      <c r="H85" s="169"/>
      <c r="I85" s="169"/>
      <c r="J85" s="170"/>
      <c r="K85" s="171"/>
      <c r="L85" s="169"/>
      <c r="M85" s="169"/>
      <c r="N85" s="172"/>
      <c r="O85" s="171"/>
      <c r="P85" s="169"/>
      <c r="Q85" s="169"/>
      <c r="R85" s="172"/>
      <c r="S85" s="109">
        <f t="shared" si="28"/>
        <v>0</v>
      </c>
      <c r="T85" s="5">
        <f t="shared" si="29"/>
        <v>0</v>
      </c>
      <c r="U85" s="5">
        <f t="shared" si="30"/>
        <v>0</v>
      </c>
      <c r="V85" s="116">
        <f t="shared" si="31"/>
        <v>0</v>
      </c>
      <c r="W85" s="120">
        <f t="shared" si="32"/>
        <v>0</v>
      </c>
      <c r="X85" s="17">
        <f t="shared" si="33"/>
        <v>0</v>
      </c>
      <c r="Y85" s="17">
        <f t="shared" si="34"/>
        <v>0</v>
      </c>
      <c r="Z85" s="17">
        <f t="shared" si="35"/>
        <v>0</v>
      </c>
      <c r="AA85" s="17">
        <f t="shared" si="36"/>
        <v>0</v>
      </c>
      <c r="AB85" s="17" t="e">
        <f t="shared" si="23"/>
        <v>#DIV/0!</v>
      </c>
      <c r="AC85" s="17" t="e">
        <f t="shared" si="24"/>
        <v>#DIV/0!</v>
      </c>
      <c r="AD85" s="17" t="e">
        <f t="shared" si="25"/>
        <v>#DIV/0!</v>
      </c>
      <c r="AE85" s="17" t="e">
        <f t="shared" si="26"/>
        <v>#DIV/0!</v>
      </c>
      <c r="AF85" s="217"/>
    </row>
    <row r="86" spans="1:32" s="1" customFormat="1" ht="25.5" hidden="1" customHeight="1" thickBot="1" x14ac:dyDescent="0.3">
      <c r="A86" s="90" t="s">
        <v>102</v>
      </c>
      <c r="B86" s="60">
        <f t="shared" si="38"/>
        <v>0</v>
      </c>
      <c r="C86" s="69">
        <f t="shared" si="38"/>
        <v>0</v>
      </c>
      <c r="D86" s="154"/>
      <c r="E86" s="155"/>
      <c r="F86" s="70">
        <f t="shared" si="27"/>
        <v>2016</v>
      </c>
      <c r="G86" s="168"/>
      <c r="H86" s="169"/>
      <c r="I86" s="169"/>
      <c r="J86" s="170"/>
      <c r="K86" s="171"/>
      <c r="L86" s="169"/>
      <c r="M86" s="169"/>
      <c r="N86" s="172"/>
      <c r="O86" s="171"/>
      <c r="P86" s="169"/>
      <c r="Q86" s="169"/>
      <c r="R86" s="172"/>
      <c r="S86" s="109">
        <f t="shared" si="28"/>
        <v>0</v>
      </c>
      <c r="T86" s="5">
        <f t="shared" si="29"/>
        <v>0</v>
      </c>
      <c r="U86" s="5">
        <f t="shared" si="30"/>
        <v>0</v>
      </c>
      <c r="V86" s="116">
        <f t="shared" si="31"/>
        <v>0</v>
      </c>
      <c r="W86" s="120">
        <f t="shared" si="32"/>
        <v>0</v>
      </c>
      <c r="X86" s="17">
        <f t="shared" si="33"/>
        <v>0</v>
      </c>
      <c r="Y86" s="17">
        <f t="shared" si="34"/>
        <v>0</v>
      </c>
      <c r="Z86" s="17">
        <f t="shared" si="35"/>
        <v>0</v>
      </c>
      <c r="AA86" s="17">
        <f t="shared" si="36"/>
        <v>0</v>
      </c>
      <c r="AB86" s="17" t="e">
        <f t="shared" si="23"/>
        <v>#DIV/0!</v>
      </c>
      <c r="AC86" s="17" t="e">
        <f t="shared" si="24"/>
        <v>#DIV/0!</v>
      </c>
      <c r="AD86" s="17" t="e">
        <f t="shared" si="25"/>
        <v>#DIV/0!</v>
      </c>
      <c r="AE86" s="17" t="e">
        <f t="shared" si="26"/>
        <v>#DIV/0!</v>
      </c>
      <c r="AF86" s="217"/>
    </row>
    <row r="87" spans="1:32" s="1" customFormat="1" ht="25.5" hidden="1" customHeight="1" thickBot="1" x14ac:dyDescent="0.3">
      <c r="A87" s="90" t="s">
        <v>103</v>
      </c>
      <c r="B87" s="60">
        <f t="shared" si="38"/>
        <v>0</v>
      </c>
      <c r="C87" s="69">
        <f t="shared" si="38"/>
        <v>0</v>
      </c>
      <c r="D87" s="154"/>
      <c r="E87" s="155"/>
      <c r="F87" s="70">
        <f t="shared" si="27"/>
        <v>2016</v>
      </c>
      <c r="G87" s="168"/>
      <c r="H87" s="169"/>
      <c r="I87" s="169"/>
      <c r="J87" s="170"/>
      <c r="K87" s="171"/>
      <c r="L87" s="169"/>
      <c r="M87" s="169"/>
      <c r="N87" s="172"/>
      <c r="O87" s="171"/>
      <c r="P87" s="169"/>
      <c r="Q87" s="169"/>
      <c r="R87" s="172"/>
      <c r="S87" s="109">
        <f t="shared" si="28"/>
        <v>0</v>
      </c>
      <c r="T87" s="5">
        <f t="shared" si="29"/>
        <v>0</v>
      </c>
      <c r="U87" s="5">
        <f t="shared" si="30"/>
        <v>0</v>
      </c>
      <c r="V87" s="116">
        <f t="shared" si="31"/>
        <v>0</v>
      </c>
      <c r="W87" s="120">
        <f t="shared" si="32"/>
        <v>0</v>
      </c>
      <c r="X87" s="17">
        <f t="shared" si="33"/>
        <v>0</v>
      </c>
      <c r="Y87" s="17">
        <f t="shared" si="34"/>
        <v>0</v>
      </c>
      <c r="Z87" s="17">
        <f t="shared" si="35"/>
        <v>0</v>
      </c>
      <c r="AA87" s="17">
        <f t="shared" si="36"/>
        <v>0</v>
      </c>
      <c r="AB87" s="17" t="e">
        <f t="shared" si="23"/>
        <v>#DIV/0!</v>
      </c>
      <c r="AC87" s="17" t="e">
        <f t="shared" si="24"/>
        <v>#DIV/0!</v>
      </c>
      <c r="AD87" s="17" t="e">
        <f t="shared" si="25"/>
        <v>#DIV/0!</v>
      </c>
      <c r="AE87" s="17" t="e">
        <f t="shared" si="26"/>
        <v>#DIV/0!</v>
      </c>
      <c r="AF87" s="217"/>
    </row>
    <row r="88" spans="1:32" s="1" customFormat="1" ht="25.5" hidden="1" customHeight="1" thickBot="1" x14ac:dyDescent="0.3">
      <c r="A88" s="90" t="s">
        <v>104</v>
      </c>
      <c r="B88" s="60">
        <f t="shared" si="38"/>
        <v>0</v>
      </c>
      <c r="C88" s="69">
        <f t="shared" si="38"/>
        <v>0</v>
      </c>
      <c r="D88" s="154"/>
      <c r="E88" s="155"/>
      <c r="F88" s="70">
        <f t="shared" si="27"/>
        <v>2016</v>
      </c>
      <c r="G88" s="168"/>
      <c r="H88" s="169"/>
      <c r="I88" s="169"/>
      <c r="J88" s="170"/>
      <c r="K88" s="171"/>
      <c r="L88" s="169"/>
      <c r="M88" s="169"/>
      <c r="N88" s="172"/>
      <c r="O88" s="171"/>
      <c r="P88" s="169"/>
      <c r="Q88" s="169"/>
      <c r="R88" s="172"/>
      <c r="S88" s="109">
        <f t="shared" si="28"/>
        <v>0</v>
      </c>
      <c r="T88" s="5">
        <f t="shared" si="29"/>
        <v>0</v>
      </c>
      <c r="U88" s="5">
        <f t="shared" si="30"/>
        <v>0</v>
      </c>
      <c r="V88" s="116">
        <f t="shared" si="31"/>
        <v>0</v>
      </c>
      <c r="W88" s="120">
        <f t="shared" si="32"/>
        <v>0</v>
      </c>
      <c r="X88" s="17">
        <f t="shared" si="33"/>
        <v>0</v>
      </c>
      <c r="Y88" s="17">
        <f t="shared" si="34"/>
        <v>0</v>
      </c>
      <c r="Z88" s="17">
        <f t="shared" si="35"/>
        <v>0</v>
      </c>
      <c r="AA88" s="17">
        <f t="shared" si="36"/>
        <v>0</v>
      </c>
      <c r="AB88" s="17" t="e">
        <f t="shared" si="23"/>
        <v>#DIV/0!</v>
      </c>
      <c r="AC88" s="17" t="e">
        <f t="shared" si="24"/>
        <v>#DIV/0!</v>
      </c>
      <c r="AD88" s="17" t="e">
        <f t="shared" si="25"/>
        <v>#DIV/0!</v>
      </c>
      <c r="AE88" s="17" t="e">
        <f t="shared" si="26"/>
        <v>#DIV/0!</v>
      </c>
      <c r="AF88" s="217"/>
    </row>
    <row r="89" spans="1:32" s="1" customFormat="1" ht="25.5" hidden="1" customHeight="1" thickBot="1" x14ac:dyDescent="0.3">
      <c r="A89" s="90" t="s">
        <v>105</v>
      </c>
      <c r="B89" s="60">
        <f t="shared" si="38"/>
        <v>0</v>
      </c>
      <c r="C89" s="69">
        <f t="shared" si="38"/>
        <v>0</v>
      </c>
      <c r="D89" s="154"/>
      <c r="E89" s="155"/>
      <c r="F89" s="70">
        <f t="shared" si="27"/>
        <v>2016</v>
      </c>
      <c r="G89" s="168"/>
      <c r="H89" s="169"/>
      <c r="I89" s="169"/>
      <c r="J89" s="170"/>
      <c r="K89" s="171"/>
      <c r="L89" s="169"/>
      <c r="M89" s="169"/>
      <c r="N89" s="172"/>
      <c r="O89" s="171"/>
      <c r="P89" s="169"/>
      <c r="Q89" s="169"/>
      <c r="R89" s="172"/>
      <c r="S89" s="109">
        <f t="shared" si="28"/>
        <v>0</v>
      </c>
      <c r="T89" s="5">
        <f t="shared" si="29"/>
        <v>0</v>
      </c>
      <c r="U89" s="5">
        <f t="shared" si="30"/>
        <v>0</v>
      </c>
      <c r="V89" s="116">
        <f t="shared" si="31"/>
        <v>0</v>
      </c>
      <c r="W89" s="120">
        <f t="shared" si="32"/>
        <v>0</v>
      </c>
      <c r="X89" s="17">
        <f t="shared" si="33"/>
        <v>0</v>
      </c>
      <c r="Y89" s="17">
        <f t="shared" si="34"/>
        <v>0</v>
      </c>
      <c r="Z89" s="17">
        <f t="shared" si="35"/>
        <v>0</v>
      </c>
      <c r="AA89" s="17">
        <f t="shared" si="36"/>
        <v>0</v>
      </c>
      <c r="AB89" s="17" t="e">
        <f t="shared" si="23"/>
        <v>#DIV/0!</v>
      </c>
      <c r="AC89" s="17" t="e">
        <f t="shared" si="24"/>
        <v>#DIV/0!</v>
      </c>
      <c r="AD89" s="17" t="e">
        <f t="shared" si="25"/>
        <v>#DIV/0!</v>
      </c>
      <c r="AE89" s="17" t="e">
        <f t="shared" si="26"/>
        <v>#DIV/0!</v>
      </c>
      <c r="AF89" s="217"/>
    </row>
    <row r="90" spans="1:32" s="1" customFormat="1" ht="25.5" hidden="1" customHeight="1" thickBot="1" x14ac:dyDescent="0.3">
      <c r="A90" s="90" t="s">
        <v>106</v>
      </c>
      <c r="B90" s="60">
        <f t="shared" si="38"/>
        <v>0</v>
      </c>
      <c r="C90" s="69">
        <f t="shared" si="38"/>
        <v>0</v>
      </c>
      <c r="D90" s="154"/>
      <c r="E90" s="155"/>
      <c r="F90" s="70">
        <f t="shared" si="27"/>
        <v>2016</v>
      </c>
      <c r="G90" s="168"/>
      <c r="H90" s="169"/>
      <c r="I90" s="169"/>
      <c r="J90" s="170"/>
      <c r="K90" s="171"/>
      <c r="L90" s="169"/>
      <c r="M90" s="169"/>
      <c r="N90" s="172"/>
      <c r="O90" s="171"/>
      <c r="P90" s="169"/>
      <c r="Q90" s="169"/>
      <c r="R90" s="172"/>
      <c r="S90" s="109">
        <f t="shared" si="28"/>
        <v>0</v>
      </c>
      <c r="T90" s="5">
        <f t="shared" si="29"/>
        <v>0</v>
      </c>
      <c r="U90" s="5">
        <f t="shared" si="30"/>
        <v>0</v>
      </c>
      <c r="V90" s="116">
        <f t="shared" si="31"/>
        <v>0</v>
      </c>
      <c r="W90" s="120">
        <f t="shared" si="32"/>
        <v>0</v>
      </c>
      <c r="X90" s="17">
        <f t="shared" si="33"/>
        <v>0</v>
      </c>
      <c r="Y90" s="17">
        <f t="shared" si="34"/>
        <v>0</v>
      </c>
      <c r="Z90" s="17">
        <f t="shared" si="35"/>
        <v>0</v>
      </c>
      <c r="AA90" s="17">
        <f t="shared" si="36"/>
        <v>0</v>
      </c>
      <c r="AB90" s="17" t="e">
        <f t="shared" si="23"/>
        <v>#DIV/0!</v>
      </c>
      <c r="AC90" s="17" t="e">
        <f t="shared" si="24"/>
        <v>#DIV/0!</v>
      </c>
      <c r="AD90" s="17" t="e">
        <f t="shared" si="25"/>
        <v>#DIV/0!</v>
      </c>
      <c r="AE90" s="17" t="e">
        <f t="shared" si="26"/>
        <v>#DIV/0!</v>
      </c>
      <c r="AF90" s="217"/>
    </row>
    <row r="91" spans="1:32" s="1" customFormat="1" ht="25.5" hidden="1" customHeight="1" thickBot="1" x14ac:dyDescent="0.3">
      <c r="A91" s="90" t="s">
        <v>107</v>
      </c>
      <c r="B91" s="60">
        <f t="shared" si="38"/>
        <v>0</v>
      </c>
      <c r="C91" s="69">
        <f t="shared" si="38"/>
        <v>0</v>
      </c>
      <c r="D91" s="154"/>
      <c r="E91" s="155"/>
      <c r="F91" s="70">
        <f t="shared" si="27"/>
        <v>2016</v>
      </c>
      <c r="G91" s="168"/>
      <c r="H91" s="169"/>
      <c r="I91" s="169"/>
      <c r="J91" s="170"/>
      <c r="K91" s="171"/>
      <c r="L91" s="169"/>
      <c r="M91" s="169"/>
      <c r="N91" s="172"/>
      <c r="O91" s="171"/>
      <c r="P91" s="169"/>
      <c r="Q91" s="169"/>
      <c r="R91" s="172"/>
      <c r="S91" s="109">
        <f t="shared" si="28"/>
        <v>0</v>
      </c>
      <c r="T91" s="5">
        <f t="shared" si="29"/>
        <v>0</v>
      </c>
      <c r="U91" s="5">
        <f t="shared" si="30"/>
        <v>0</v>
      </c>
      <c r="V91" s="116">
        <f t="shared" si="31"/>
        <v>0</v>
      </c>
      <c r="W91" s="120">
        <f t="shared" si="32"/>
        <v>0</v>
      </c>
      <c r="X91" s="17">
        <f t="shared" si="33"/>
        <v>0</v>
      </c>
      <c r="Y91" s="17">
        <f t="shared" si="34"/>
        <v>0</v>
      </c>
      <c r="Z91" s="17">
        <f t="shared" si="35"/>
        <v>0</v>
      </c>
      <c r="AA91" s="17">
        <f t="shared" si="36"/>
        <v>0</v>
      </c>
      <c r="AB91" s="17" t="e">
        <f t="shared" si="23"/>
        <v>#DIV/0!</v>
      </c>
      <c r="AC91" s="17" t="e">
        <f t="shared" si="24"/>
        <v>#DIV/0!</v>
      </c>
      <c r="AD91" s="17" t="e">
        <f t="shared" si="25"/>
        <v>#DIV/0!</v>
      </c>
      <c r="AE91" s="17" t="e">
        <f t="shared" si="26"/>
        <v>#DIV/0!</v>
      </c>
      <c r="AF91" s="217"/>
    </row>
    <row r="92" spans="1:32" s="1" customFormat="1" ht="25.5" hidden="1" customHeight="1" thickBot="1" x14ac:dyDescent="0.3">
      <c r="A92" s="90" t="s">
        <v>108</v>
      </c>
      <c r="B92" s="60">
        <f t="shared" si="38"/>
        <v>0</v>
      </c>
      <c r="C92" s="69">
        <f t="shared" si="38"/>
        <v>0</v>
      </c>
      <c r="D92" s="154"/>
      <c r="E92" s="155"/>
      <c r="F92" s="70">
        <f t="shared" si="27"/>
        <v>2016</v>
      </c>
      <c r="G92" s="168"/>
      <c r="H92" s="169"/>
      <c r="I92" s="169"/>
      <c r="J92" s="170"/>
      <c r="K92" s="171"/>
      <c r="L92" s="169"/>
      <c r="M92" s="169"/>
      <c r="N92" s="172"/>
      <c r="O92" s="171"/>
      <c r="P92" s="169"/>
      <c r="Q92" s="169"/>
      <c r="R92" s="172"/>
      <c r="S92" s="109">
        <f t="shared" si="28"/>
        <v>0</v>
      </c>
      <c r="T92" s="5">
        <f t="shared" si="29"/>
        <v>0</v>
      </c>
      <c r="U92" s="5">
        <f t="shared" si="30"/>
        <v>0</v>
      </c>
      <c r="V92" s="116">
        <f t="shared" si="31"/>
        <v>0</v>
      </c>
      <c r="W92" s="120">
        <f t="shared" si="32"/>
        <v>0</v>
      </c>
      <c r="X92" s="17">
        <f t="shared" si="33"/>
        <v>0</v>
      </c>
      <c r="Y92" s="17">
        <f t="shared" si="34"/>
        <v>0</v>
      </c>
      <c r="Z92" s="17">
        <f t="shared" si="35"/>
        <v>0</v>
      </c>
      <c r="AA92" s="17">
        <f t="shared" si="36"/>
        <v>0</v>
      </c>
      <c r="AB92" s="17" t="e">
        <f t="shared" si="23"/>
        <v>#DIV/0!</v>
      </c>
      <c r="AC92" s="17" t="e">
        <f t="shared" si="24"/>
        <v>#DIV/0!</v>
      </c>
      <c r="AD92" s="17" t="e">
        <f t="shared" si="25"/>
        <v>#DIV/0!</v>
      </c>
      <c r="AE92" s="17" t="e">
        <f t="shared" si="26"/>
        <v>#DIV/0!</v>
      </c>
      <c r="AF92" s="217"/>
    </row>
    <row r="93" spans="1:32" s="1" customFormat="1" ht="25.5" hidden="1" customHeight="1" thickBot="1" x14ac:dyDescent="0.3">
      <c r="A93" s="90" t="s">
        <v>109</v>
      </c>
      <c r="B93" s="60">
        <f t="shared" si="38"/>
        <v>0</v>
      </c>
      <c r="C93" s="69">
        <f t="shared" si="38"/>
        <v>0</v>
      </c>
      <c r="D93" s="154"/>
      <c r="E93" s="155"/>
      <c r="F93" s="70">
        <f t="shared" si="27"/>
        <v>2016</v>
      </c>
      <c r="G93" s="168"/>
      <c r="H93" s="169"/>
      <c r="I93" s="169"/>
      <c r="J93" s="170"/>
      <c r="K93" s="171"/>
      <c r="L93" s="169"/>
      <c r="M93" s="169"/>
      <c r="N93" s="172"/>
      <c r="O93" s="171"/>
      <c r="P93" s="169"/>
      <c r="Q93" s="169"/>
      <c r="R93" s="172"/>
      <c r="S93" s="109">
        <f t="shared" si="28"/>
        <v>0</v>
      </c>
      <c r="T93" s="5">
        <f t="shared" si="29"/>
        <v>0</v>
      </c>
      <c r="U93" s="5">
        <f t="shared" si="30"/>
        <v>0</v>
      </c>
      <c r="V93" s="116">
        <f t="shared" si="31"/>
        <v>0</v>
      </c>
      <c r="W93" s="120">
        <f t="shared" si="32"/>
        <v>0</v>
      </c>
      <c r="X93" s="17">
        <f t="shared" si="33"/>
        <v>0</v>
      </c>
      <c r="Y93" s="17">
        <f t="shared" si="34"/>
        <v>0</v>
      </c>
      <c r="Z93" s="17">
        <f t="shared" si="35"/>
        <v>0</v>
      </c>
      <c r="AA93" s="17">
        <f t="shared" si="36"/>
        <v>0</v>
      </c>
      <c r="AB93" s="17" t="e">
        <f t="shared" si="23"/>
        <v>#DIV/0!</v>
      </c>
      <c r="AC93" s="17" t="e">
        <f t="shared" si="24"/>
        <v>#DIV/0!</v>
      </c>
      <c r="AD93" s="17" t="e">
        <f t="shared" si="25"/>
        <v>#DIV/0!</v>
      </c>
      <c r="AE93" s="17" t="e">
        <f t="shared" si="26"/>
        <v>#DIV/0!</v>
      </c>
      <c r="AF93" s="217"/>
    </row>
    <row r="94" spans="1:32" s="1" customFormat="1" ht="25.5" hidden="1" customHeight="1" thickBot="1" x14ac:dyDescent="0.3">
      <c r="A94" s="90" t="s">
        <v>110</v>
      </c>
      <c r="B94" s="60">
        <f t="shared" si="38"/>
        <v>0</v>
      </c>
      <c r="C94" s="69">
        <f t="shared" si="38"/>
        <v>0</v>
      </c>
      <c r="D94" s="154"/>
      <c r="E94" s="155"/>
      <c r="F94" s="70">
        <f t="shared" si="27"/>
        <v>2016</v>
      </c>
      <c r="G94" s="168"/>
      <c r="H94" s="169"/>
      <c r="I94" s="169"/>
      <c r="J94" s="170"/>
      <c r="K94" s="171"/>
      <c r="L94" s="169"/>
      <c r="M94" s="169"/>
      <c r="N94" s="172"/>
      <c r="O94" s="171"/>
      <c r="P94" s="169"/>
      <c r="Q94" s="169"/>
      <c r="R94" s="172"/>
      <c r="S94" s="109">
        <f t="shared" si="28"/>
        <v>0</v>
      </c>
      <c r="T94" s="5">
        <f t="shared" si="29"/>
        <v>0</v>
      </c>
      <c r="U94" s="5">
        <f t="shared" si="30"/>
        <v>0</v>
      </c>
      <c r="V94" s="116">
        <f t="shared" si="31"/>
        <v>0</v>
      </c>
      <c r="W94" s="120">
        <f t="shared" si="32"/>
        <v>0</v>
      </c>
      <c r="X94" s="17">
        <f t="shared" si="33"/>
        <v>0</v>
      </c>
      <c r="Y94" s="17">
        <f t="shared" si="34"/>
        <v>0</v>
      </c>
      <c r="Z94" s="17">
        <f t="shared" si="35"/>
        <v>0</v>
      </c>
      <c r="AA94" s="17">
        <f t="shared" si="36"/>
        <v>0</v>
      </c>
      <c r="AB94" s="17" t="e">
        <f t="shared" si="23"/>
        <v>#DIV/0!</v>
      </c>
      <c r="AC94" s="17" t="e">
        <f t="shared" si="24"/>
        <v>#DIV/0!</v>
      </c>
      <c r="AD94" s="17" t="e">
        <f t="shared" si="25"/>
        <v>#DIV/0!</v>
      </c>
      <c r="AE94" s="17" t="e">
        <f t="shared" si="26"/>
        <v>#DIV/0!</v>
      </c>
      <c r="AF94" s="217"/>
    </row>
    <row r="95" spans="1:32" s="1" customFormat="1" ht="25.5" hidden="1" customHeight="1" thickBot="1" x14ac:dyDescent="0.3">
      <c r="A95" s="90" t="s">
        <v>111</v>
      </c>
      <c r="B95" s="60">
        <f t="shared" si="38"/>
        <v>0</v>
      </c>
      <c r="C95" s="69">
        <f t="shared" si="38"/>
        <v>0</v>
      </c>
      <c r="D95" s="154"/>
      <c r="E95" s="155"/>
      <c r="F95" s="70">
        <f t="shared" si="27"/>
        <v>2016</v>
      </c>
      <c r="G95" s="168"/>
      <c r="H95" s="169"/>
      <c r="I95" s="169"/>
      <c r="J95" s="170"/>
      <c r="K95" s="171"/>
      <c r="L95" s="169"/>
      <c r="M95" s="169"/>
      <c r="N95" s="172"/>
      <c r="O95" s="171"/>
      <c r="P95" s="169"/>
      <c r="Q95" s="169"/>
      <c r="R95" s="172"/>
      <c r="S95" s="109">
        <f t="shared" si="28"/>
        <v>0</v>
      </c>
      <c r="T95" s="5">
        <f t="shared" si="29"/>
        <v>0</v>
      </c>
      <c r="U95" s="5">
        <f t="shared" si="30"/>
        <v>0</v>
      </c>
      <c r="V95" s="116">
        <f t="shared" si="31"/>
        <v>0</v>
      </c>
      <c r="W95" s="120">
        <f t="shared" si="32"/>
        <v>0</v>
      </c>
      <c r="X95" s="17">
        <f t="shared" si="33"/>
        <v>0</v>
      </c>
      <c r="Y95" s="17">
        <f t="shared" si="34"/>
        <v>0</v>
      </c>
      <c r="Z95" s="17">
        <f t="shared" si="35"/>
        <v>0</v>
      </c>
      <c r="AA95" s="17">
        <f t="shared" si="36"/>
        <v>0</v>
      </c>
      <c r="AB95" s="17" t="e">
        <f t="shared" si="23"/>
        <v>#DIV/0!</v>
      </c>
      <c r="AC95" s="17" t="e">
        <f t="shared" si="24"/>
        <v>#DIV/0!</v>
      </c>
      <c r="AD95" s="17" t="e">
        <f t="shared" si="25"/>
        <v>#DIV/0!</v>
      </c>
      <c r="AE95" s="17" t="e">
        <f t="shared" si="26"/>
        <v>#DIV/0!</v>
      </c>
      <c r="AF95" s="217"/>
    </row>
    <row r="96" spans="1:32" s="1" customFormat="1" ht="25.5" hidden="1" customHeight="1" thickBot="1" x14ac:dyDescent="0.3">
      <c r="A96" s="90" t="s">
        <v>112</v>
      </c>
      <c r="B96" s="60">
        <f t="shared" si="38"/>
        <v>0</v>
      </c>
      <c r="C96" s="69">
        <f t="shared" si="38"/>
        <v>0</v>
      </c>
      <c r="D96" s="154"/>
      <c r="E96" s="155"/>
      <c r="F96" s="70">
        <f t="shared" si="27"/>
        <v>2016</v>
      </c>
      <c r="G96" s="168"/>
      <c r="H96" s="169"/>
      <c r="I96" s="169"/>
      <c r="J96" s="170"/>
      <c r="K96" s="171"/>
      <c r="L96" s="169"/>
      <c r="M96" s="169"/>
      <c r="N96" s="172"/>
      <c r="O96" s="171"/>
      <c r="P96" s="169"/>
      <c r="Q96" s="169"/>
      <c r="R96" s="172"/>
      <c r="S96" s="109">
        <f t="shared" si="28"/>
        <v>0</v>
      </c>
      <c r="T96" s="5">
        <f t="shared" si="29"/>
        <v>0</v>
      </c>
      <c r="U96" s="5">
        <f t="shared" si="30"/>
        <v>0</v>
      </c>
      <c r="V96" s="116">
        <f t="shared" si="31"/>
        <v>0</v>
      </c>
      <c r="W96" s="120">
        <f t="shared" si="32"/>
        <v>0</v>
      </c>
      <c r="X96" s="17">
        <f t="shared" si="33"/>
        <v>0</v>
      </c>
      <c r="Y96" s="17">
        <f t="shared" si="34"/>
        <v>0</v>
      </c>
      <c r="Z96" s="17">
        <f t="shared" si="35"/>
        <v>0</v>
      </c>
      <c r="AA96" s="17">
        <f t="shared" si="36"/>
        <v>0</v>
      </c>
      <c r="AB96" s="17" t="e">
        <f t="shared" si="23"/>
        <v>#DIV/0!</v>
      </c>
      <c r="AC96" s="17" t="e">
        <f t="shared" si="24"/>
        <v>#DIV/0!</v>
      </c>
      <c r="AD96" s="17" t="e">
        <f t="shared" si="25"/>
        <v>#DIV/0!</v>
      </c>
      <c r="AE96" s="17" t="e">
        <f t="shared" si="26"/>
        <v>#DIV/0!</v>
      </c>
      <c r="AF96" s="217"/>
    </row>
    <row r="97" spans="1:32" s="1" customFormat="1" ht="25.5" hidden="1" customHeight="1" thickBot="1" x14ac:dyDescent="0.3">
      <c r="A97" s="90" t="s">
        <v>113</v>
      </c>
      <c r="B97" s="60">
        <f t="shared" si="38"/>
        <v>0</v>
      </c>
      <c r="C97" s="69">
        <f t="shared" si="38"/>
        <v>0</v>
      </c>
      <c r="D97" s="154"/>
      <c r="E97" s="155"/>
      <c r="F97" s="70">
        <f t="shared" si="27"/>
        <v>2016</v>
      </c>
      <c r="G97" s="168"/>
      <c r="H97" s="169"/>
      <c r="I97" s="169"/>
      <c r="J97" s="170"/>
      <c r="K97" s="171"/>
      <c r="L97" s="169"/>
      <c r="M97" s="169"/>
      <c r="N97" s="172"/>
      <c r="O97" s="171"/>
      <c r="P97" s="169"/>
      <c r="Q97" s="169"/>
      <c r="R97" s="172"/>
      <c r="S97" s="109">
        <f t="shared" si="28"/>
        <v>0</v>
      </c>
      <c r="T97" s="5">
        <f t="shared" si="29"/>
        <v>0</v>
      </c>
      <c r="U97" s="5">
        <f t="shared" si="30"/>
        <v>0</v>
      </c>
      <c r="V97" s="116">
        <f t="shared" si="31"/>
        <v>0</v>
      </c>
      <c r="W97" s="120">
        <f t="shared" si="32"/>
        <v>0</v>
      </c>
      <c r="X97" s="17">
        <f t="shared" si="33"/>
        <v>0</v>
      </c>
      <c r="Y97" s="17">
        <f t="shared" si="34"/>
        <v>0</v>
      </c>
      <c r="Z97" s="17">
        <f t="shared" si="35"/>
        <v>0</v>
      </c>
      <c r="AA97" s="17">
        <f t="shared" si="36"/>
        <v>0</v>
      </c>
      <c r="AB97" s="17" t="e">
        <f t="shared" si="23"/>
        <v>#DIV/0!</v>
      </c>
      <c r="AC97" s="17" t="e">
        <f t="shared" si="24"/>
        <v>#DIV/0!</v>
      </c>
      <c r="AD97" s="17" t="e">
        <f t="shared" si="25"/>
        <v>#DIV/0!</v>
      </c>
      <c r="AE97" s="17" t="e">
        <f t="shared" si="26"/>
        <v>#DIV/0!</v>
      </c>
      <c r="AF97" s="217"/>
    </row>
    <row r="98" spans="1:32" s="1" customFormat="1" ht="25.5" hidden="1" customHeight="1" thickBot="1" x14ac:dyDescent="0.3">
      <c r="A98" s="90" t="s">
        <v>114</v>
      </c>
      <c r="B98" s="60">
        <f t="shared" si="38"/>
        <v>0</v>
      </c>
      <c r="C98" s="69">
        <f t="shared" si="38"/>
        <v>0</v>
      </c>
      <c r="D98" s="154"/>
      <c r="E98" s="155"/>
      <c r="F98" s="70">
        <f t="shared" si="27"/>
        <v>2016</v>
      </c>
      <c r="G98" s="168"/>
      <c r="H98" s="169"/>
      <c r="I98" s="169"/>
      <c r="J98" s="170"/>
      <c r="K98" s="171"/>
      <c r="L98" s="169"/>
      <c r="M98" s="169"/>
      <c r="N98" s="172"/>
      <c r="O98" s="171"/>
      <c r="P98" s="169"/>
      <c r="Q98" s="169"/>
      <c r="R98" s="172"/>
      <c r="S98" s="109">
        <f t="shared" si="28"/>
        <v>0</v>
      </c>
      <c r="T98" s="5">
        <f t="shared" si="29"/>
        <v>0</v>
      </c>
      <c r="U98" s="5">
        <f t="shared" si="30"/>
        <v>0</v>
      </c>
      <c r="V98" s="116">
        <f t="shared" si="31"/>
        <v>0</v>
      </c>
      <c r="W98" s="120">
        <f t="shared" si="32"/>
        <v>0</v>
      </c>
      <c r="X98" s="17">
        <f t="shared" si="33"/>
        <v>0</v>
      </c>
      <c r="Y98" s="17">
        <f t="shared" si="34"/>
        <v>0</v>
      </c>
      <c r="Z98" s="17">
        <f t="shared" si="35"/>
        <v>0</v>
      </c>
      <c r="AA98" s="17">
        <f t="shared" si="36"/>
        <v>0</v>
      </c>
      <c r="AB98" s="17" t="e">
        <f t="shared" si="23"/>
        <v>#DIV/0!</v>
      </c>
      <c r="AC98" s="17" t="e">
        <f t="shared" si="24"/>
        <v>#DIV/0!</v>
      </c>
      <c r="AD98" s="17" t="e">
        <f t="shared" si="25"/>
        <v>#DIV/0!</v>
      </c>
      <c r="AE98" s="17" t="e">
        <f t="shared" si="26"/>
        <v>#DIV/0!</v>
      </c>
      <c r="AF98" s="217"/>
    </row>
    <row r="99" spans="1:32" s="1" customFormat="1" ht="25.5" hidden="1" customHeight="1" thickBot="1" x14ac:dyDescent="0.3">
      <c r="A99" s="90" t="s">
        <v>115</v>
      </c>
      <c r="B99" s="60">
        <f t="shared" si="38"/>
        <v>0</v>
      </c>
      <c r="C99" s="69">
        <f t="shared" si="38"/>
        <v>0</v>
      </c>
      <c r="D99" s="154"/>
      <c r="E99" s="155"/>
      <c r="F99" s="70">
        <f t="shared" si="27"/>
        <v>2016</v>
      </c>
      <c r="G99" s="168"/>
      <c r="H99" s="169"/>
      <c r="I99" s="169"/>
      <c r="J99" s="170"/>
      <c r="K99" s="171"/>
      <c r="L99" s="169"/>
      <c r="M99" s="169"/>
      <c r="N99" s="172"/>
      <c r="O99" s="171"/>
      <c r="P99" s="169"/>
      <c r="Q99" s="169"/>
      <c r="R99" s="172"/>
      <c r="S99" s="109">
        <f t="shared" si="28"/>
        <v>0</v>
      </c>
      <c r="T99" s="5">
        <f t="shared" si="29"/>
        <v>0</v>
      </c>
      <c r="U99" s="5">
        <f t="shared" si="30"/>
        <v>0</v>
      </c>
      <c r="V99" s="116">
        <f t="shared" si="31"/>
        <v>0</v>
      </c>
      <c r="W99" s="120">
        <f t="shared" si="32"/>
        <v>0</v>
      </c>
      <c r="X99" s="17">
        <f t="shared" si="33"/>
        <v>0</v>
      </c>
      <c r="Y99" s="17">
        <f t="shared" si="34"/>
        <v>0</v>
      </c>
      <c r="Z99" s="17">
        <f t="shared" si="35"/>
        <v>0</v>
      </c>
      <c r="AA99" s="17">
        <f t="shared" si="36"/>
        <v>0</v>
      </c>
      <c r="AB99" s="17" t="e">
        <f t="shared" si="23"/>
        <v>#DIV/0!</v>
      </c>
      <c r="AC99" s="17" t="e">
        <f t="shared" si="24"/>
        <v>#DIV/0!</v>
      </c>
      <c r="AD99" s="17" t="e">
        <f t="shared" si="25"/>
        <v>#DIV/0!</v>
      </c>
      <c r="AE99" s="17" t="e">
        <f t="shared" si="26"/>
        <v>#DIV/0!</v>
      </c>
      <c r="AF99" s="217"/>
    </row>
    <row r="100" spans="1:32" s="1" customFormat="1" ht="25.5" customHeight="1" thickBot="1" x14ac:dyDescent="0.3">
      <c r="A100" s="91" t="s">
        <v>116</v>
      </c>
      <c r="B100" s="61">
        <f t="shared" si="38"/>
        <v>0</v>
      </c>
      <c r="C100" s="62">
        <f t="shared" si="38"/>
        <v>0</v>
      </c>
      <c r="D100" s="156"/>
      <c r="E100" s="157"/>
      <c r="F100" s="64">
        <f t="shared" si="27"/>
        <v>2016</v>
      </c>
      <c r="G100" s="173"/>
      <c r="H100" s="174"/>
      <c r="I100" s="174"/>
      <c r="J100" s="175"/>
      <c r="K100" s="176"/>
      <c r="L100" s="174"/>
      <c r="M100" s="174"/>
      <c r="N100" s="177"/>
      <c r="O100" s="176"/>
      <c r="P100" s="174"/>
      <c r="Q100" s="174"/>
      <c r="R100" s="177"/>
      <c r="S100" s="110">
        <f t="shared" si="28"/>
        <v>0</v>
      </c>
      <c r="T100" s="72">
        <f t="shared" si="29"/>
        <v>0</v>
      </c>
      <c r="U100" s="72">
        <f t="shared" si="30"/>
        <v>0</v>
      </c>
      <c r="V100" s="117">
        <f t="shared" si="31"/>
        <v>0</v>
      </c>
      <c r="W100" s="121">
        <f t="shared" si="32"/>
        <v>0</v>
      </c>
      <c r="X100" s="74">
        <f t="shared" si="33"/>
        <v>0</v>
      </c>
      <c r="Y100" s="74">
        <f t="shared" si="34"/>
        <v>0</v>
      </c>
      <c r="Z100" s="74">
        <f t="shared" si="35"/>
        <v>0</v>
      </c>
      <c r="AA100" s="74">
        <f t="shared" si="36"/>
        <v>0</v>
      </c>
      <c r="AB100" s="74" t="e">
        <f t="shared" si="23"/>
        <v>#DIV/0!</v>
      </c>
      <c r="AC100" s="74" t="e">
        <f t="shared" si="24"/>
        <v>#DIV/0!</v>
      </c>
      <c r="AD100" s="74" t="e">
        <f t="shared" si="25"/>
        <v>#DIV/0!</v>
      </c>
      <c r="AE100" s="74" t="e">
        <f t="shared" si="26"/>
        <v>#DIV/0!</v>
      </c>
      <c r="AF100" s="218"/>
    </row>
    <row r="101" spans="1:32" ht="15.75" thickTop="1" x14ac:dyDescent="0.25">
      <c r="F101" s="2"/>
    </row>
    <row r="103" spans="1:32" ht="64.5" customHeight="1" x14ac:dyDescent="0.3">
      <c r="A103" s="224" t="s">
        <v>177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151">
        <f>SUM(O4:O100)</f>
        <v>0</v>
      </c>
      <c r="P103" s="151">
        <f>SUM(P4:P100)</f>
        <v>0</v>
      </c>
      <c r="Q103" s="151">
        <f>SUM(Q4:Q100)</f>
        <v>0</v>
      </c>
      <c r="R103" s="151">
        <f>SUM(R4:R100)</f>
        <v>0</v>
      </c>
    </row>
    <row r="104" spans="1:32" ht="57.75" customHeight="1" x14ac:dyDescent="0.25">
      <c r="A104" s="224" t="s">
        <v>135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65">
        <f>SUM(S4:S100)</f>
        <v>0</v>
      </c>
      <c r="T104" s="65">
        <f t="shared" ref="T104:V104" si="39">SUM(T4:T100)</f>
        <v>0</v>
      </c>
      <c r="U104" s="65">
        <f t="shared" si="39"/>
        <v>0</v>
      </c>
      <c r="V104" s="65">
        <f t="shared" si="39"/>
        <v>0</v>
      </c>
      <c r="X104"/>
      <c r="Y104"/>
      <c r="Z104"/>
      <c r="AA104"/>
      <c r="AB104"/>
      <c r="AC104"/>
      <c r="AD104"/>
      <c r="AE104"/>
    </row>
  </sheetData>
  <mergeCells count="9">
    <mergeCell ref="A104:R104"/>
    <mergeCell ref="X1:AE1"/>
    <mergeCell ref="K1:N1"/>
    <mergeCell ref="B1:E1"/>
    <mergeCell ref="F1:F2"/>
    <mergeCell ref="G1:J1"/>
    <mergeCell ref="O1:R1"/>
    <mergeCell ref="S1:W1"/>
    <mergeCell ref="A103:N103"/>
  </mergeCells>
  <conditionalFormatting sqref="B5:C101">
    <cfRule type="cellIs" dxfId="27" priority="24" operator="equal">
      <formula>0</formula>
    </cfRule>
  </conditionalFormatting>
  <conditionalFormatting sqref="F5:F101">
    <cfRule type="cellIs" dxfId="26" priority="23" operator="equal">
      <formula>0</formula>
    </cfRule>
  </conditionalFormatting>
  <conditionalFormatting sqref="S4:V100">
    <cfRule type="expression" dxfId="25" priority="12">
      <formula>"když $P$3&gt;0"</formula>
    </cfRule>
  </conditionalFormatting>
  <conditionalFormatting sqref="S4:S100">
    <cfRule type="cellIs" dxfId="24" priority="11" operator="greaterThan">
      <formula>0</formula>
    </cfRule>
  </conditionalFormatting>
  <conditionalFormatting sqref="T4:V100">
    <cfRule type="cellIs" dxfId="23" priority="10" operator="greaterThan">
      <formula>0</formula>
    </cfRule>
  </conditionalFormatting>
  <conditionalFormatting sqref="S4">
    <cfRule type="cellIs" dxfId="22" priority="9" operator="greaterThan">
      <formula>0</formula>
    </cfRule>
  </conditionalFormatting>
  <conditionalFormatting sqref="B4:C4">
    <cfRule type="cellIs" dxfId="21" priority="8" operator="equal">
      <formula>0</formula>
    </cfRule>
  </conditionalFormatting>
  <conditionalFormatting sqref="F4">
    <cfRule type="cellIs" dxfId="20" priority="7" operator="equal">
      <formula>0</formula>
    </cfRule>
  </conditionalFormatting>
  <conditionalFormatting sqref="F3">
    <cfRule type="cellIs" dxfId="19" priority="5" operator="equal">
      <formula>0</formula>
    </cfRule>
  </conditionalFormatting>
  <conditionalFormatting sqref="S3">
    <cfRule type="expression" dxfId="18" priority="4">
      <formula>S3&gt;0</formula>
    </cfRule>
  </conditionalFormatting>
  <conditionalFormatting sqref="T3">
    <cfRule type="expression" dxfId="17" priority="3">
      <formula>T3&gt;0</formula>
    </cfRule>
  </conditionalFormatting>
  <conditionalFormatting sqref="U3:V3">
    <cfRule type="expression" dxfId="16" priority="2">
      <formula>U3&gt;0</formula>
    </cfRule>
  </conditionalFormatting>
  <conditionalFormatting sqref="O103:R103">
    <cfRule type="cellIs" dxfId="15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3">
      <formula1>1</formula1>
      <formula2>999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zoomScale="60" zoomScaleNormal="60" workbookViewId="0">
      <pane xSplit="18" ySplit="3" topLeftCell="S4" activePane="bottomRight" state="frozen"/>
      <selection pane="topRight" activeCell="S1" sqref="S1"/>
      <selection pane="bottomLeft" activeCell="A4" sqref="A4"/>
      <selection pane="bottomRight" activeCell="U4" sqref="U4"/>
    </sheetView>
  </sheetViews>
  <sheetFormatPr defaultColWidth="24.5703125" defaultRowHeight="15" x14ac:dyDescent="0.25"/>
  <cols>
    <col min="1" max="1" width="22.42578125" customWidth="1"/>
    <col min="2" max="3" width="15.85546875" customWidth="1"/>
    <col min="4" max="4" width="10.85546875" customWidth="1"/>
    <col min="5" max="5" width="24.5703125" customWidth="1"/>
    <col min="6" max="6" width="7.85546875" customWidth="1"/>
    <col min="7" max="10" width="11" customWidth="1"/>
    <col min="11" max="18" width="9.85546875" customWidth="1"/>
    <col min="19" max="22" width="18" customWidth="1"/>
    <col min="23" max="23" width="14.28515625" customWidth="1"/>
    <col min="24" max="31" width="8.28515625" hidden="1" customWidth="1"/>
    <col min="32" max="32" width="54.140625" customWidth="1"/>
  </cols>
  <sheetData>
    <row r="1" spans="1:32" s="3" customFormat="1" ht="75" customHeight="1" thickTop="1" x14ac:dyDescent="0.25">
      <c r="A1" s="88" t="s">
        <v>18</v>
      </c>
      <c r="B1" s="228" t="s">
        <v>121</v>
      </c>
      <c r="C1" s="228"/>
      <c r="D1" s="228"/>
      <c r="E1" s="228"/>
      <c r="F1" s="228" t="s">
        <v>0</v>
      </c>
      <c r="G1" s="229" t="s">
        <v>164</v>
      </c>
      <c r="H1" s="230"/>
      <c r="I1" s="230"/>
      <c r="J1" s="231"/>
      <c r="K1" s="229" t="s">
        <v>181</v>
      </c>
      <c r="L1" s="230"/>
      <c r="M1" s="230"/>
      <c r="N1" s="231"/>
      <c r="O1" s="228" t="s">
        <v>178</v>
      </c>
      <c r="P1" s="228"/>
      <c r="Q1" s="228"/>
      <c r="R1" s="228"/>
      <c r="S1" s="241" t="s">
        <v>153</v>
      </c>
      <c r="T1" s="233"/>
      <c r="U1" s="233"/>
      <c r="V1" s="233"/>
      <c r="W1" s="242"/>
      <c r="X1" s="245" t="s">
        <v>117</v>
      </c>
      <c r="Y1" s="240"/>
      <c r="Z1" s="240"/>
      <c r="AA1" s="240"/>
      <c r="AB1" s="240"/>
      <c r="AC1" s="240"/>
      <c r="AD1" s="240"/>
      <c r="AE1" s="240"/>
      <c r="AF1" s="243" t="s">
        <v>122</v>
      </c>
    </row>
    <row r="2" spans="1:32" s="3" customFormat="1" ht="154.5" customHeight="1" thickBot="1" x14ac:dyDescent="0.3">
      <c r="A2" s="89" t="s">
        <v>19</v>
      </c>
      <c r="B2" s="52" t="s">
        <v>1</v>
      </c>
      <c r="C2" s="52" t="s">
        <v>2</v>
      </c>
      <c r="D2" s="52" t="s">
        <v>157</v>
      </c>
      <c r="E2" s="52" t="s">
        <v>17</v>
      </c>
      <c r="F2" s="234"/>
      <c r="G2" s="8" t="s">
        <v>130</v>
      </c>
      <c r="H2" s="9" t="s">
        <v>131</v>
      </c>
      <c r="I2" s="9" t="s">
        <v>132</v>
      </c>
      <c r="J2" s="10" t="s">
        <v>133</v>
      </c>
      <c r="K2" s="8" t="s">
        <v>130</v>
      </c>
      <c r="L2" s="9" t="s">
        <v>131</v>
      </c>
      <c r="M2" s="9" t="s">
        <v>132</v>
      </c>
      <c r="N2" s="10" t="s">
        <v>133</v>
      </c>
      <c r="O2" s="8" t="s">
        <v>7</v>
      </c>
      <c r="P2" s="9" t="s">
        <v>8</v>
      </c>
      <c r="Q2" s="9" t="s">
        <v>9</v>
      </c>
      <c r="R2" s="11" t="s">
        <v>10</v>
      </c>
      <c r="S2" s="12" t="s">
        <v>11</v>
      </c>
      <c r="T2" s="9" t="s">
        <v>12</v>
      </c>
      <c r="U2" s="9" t="s">
        <v>13</v>
      </c>
      <c r="V2" s="9" t="s">
        <v>14</v>
      </c>
      <c r="W2" s="131" t="s">
        <v>126</v>
      </c>
      <c r="X2" s="238" t="s">
        <v>124</v>
      </c>
      <c r="Y2" s="238"/>
      <c r="Z2" s="238"/>
      <c r="AA2" s="238"/>
      <c r="AB2" s="238" t="s">
        <v>123</v>
      </c>
      <c r="AC2" s="238"/>
      <c r="AD2" s="238"/>
      <c r="AE2" s="238"/>
      <c r="AF2" s="244"/>
    </row>
    <row r="3" spans="1:32" s="1" customFormat="1" ht="76.5" thickTop="1" thickBot="1" x14ac:dyDescent="0.3">
      <c r="A3" s="114" t="s">
        <v>156</v>
      </c>
      <c r="B3" s="127"/>
      <c r="C3" s="128"/>
      <c r="D3" s="98">
        <v>1</v>
      </c>
      <c r="E3" s="106" t="s">
        <v>127</v>
      </c>
      <c r="F3" s="129">
        <v>2016</v>
      </c>
      <c r="G3" s="158"/>
      <c r="H3" s="159">
        <v>40</v>
      </c>
      <c r="I3" s="159">
        <v>80</v>
      </c>
      <c r="J3" s="160"/>
      <c r="K3" s="161"/>
      <c r="L3" s="159">
        <v>20</v>
      </c>
      <c r="M3" s="159">
        <v>45</v>
      </c>
      <c r="N3" s="162"/>
      <c r="O3" s="161">
        <v>5</v>
      </c>
      <c r="P3" s="159">
        <v>120</v>
      </c>
      <c r="Q3" s="159">
        <v>1</v>
      </c>
      <c r="R3" s="162"/>
      <c r="S3" s="26">
        <f>IF(G3&gt;0,AB3,X3)</f>
        <v>21000</v>
      </c>
      <c r="T3" s="27">
        <f t="shared" ref="T3:V3" si="0">IF(H3&gt;0,AC3,Y3)</f>
        <v>162000</v>
      </c>
      <c r="U3" s="27">
        <f t="shared" si="0"/>
        <v>1100</v>
      </c>
      <c r="V3" s="115">
        <f t="shared" si="0"/>
        <v>0</v>
      </c>
      <c r="W3" s="118">
        <f>+X3+Y3+Z3+AA3</f>
        <v>184100</v>
      </c>
      <c r="X3" s="13">
        <f>IF(G3&gt;0,AB3,O3*4200)</f>
        <v>21000</v>
      </c>
      <c r="Y3" s="13">
        <f>IF(H3&gt;0,AC3,P3*1350)</f>
        <v>162000</v>
      </c>
      <c r="Z3" s="13">
        <f>IF(I3&gt;0,AD3,Q3*1100)</f>
        <v>1100</v>
      </c>
      <c r="AA3" s="13">
        <f>IF(J3&gt;0,AE3,R3*2700)</f>
        <v>0</v>
      </c>
      <c r="AB3" s="13" t="e">
        <f t="shared" ref="AB3:AB34" si="1">IF(((K3/G3)*100)&lt;50,0,O3*4200)</f>
        <v>#DIV/0!</v>
      </c>
      <c r="AC3" s="13">
        <f t="shared" ref="AC3:AC34" si="2">IF(((L3/H3)*100)&lt;50,0,P3*1350)</f>
        <v>162000</v>
      </c>
      <c r="AD3" s="13">
        <f t="shared" ref="AD3:AD34" si="3">IF(((M3/I3)*100)&lt;50,0,Q3*1100)</f>
        <v>1100</v>
      </c>
      <c r="AE3" s="13" t="e">
        <f t="shared" ref="AE3:AE34" si="4">IF(((N3/J3)*100)&lt;50,0,R3*2700)</f>
        <v>#DIV/0!</v>
      </c>
      <c r="AF3" s="134"/>
    </row>
    <row r="4" spans="1:32" s="1" customFormat="1" ht="30" customHeight="1" thickTop="1" thickBot="1" x14ac:dyDescent="0.3">
      <c r="A4" s="90" t="s">
        <v>20</v>
      </c>
      <c r="B4" s="58">
        <f>$B$3</f>
        <v>0</v>
      </c>
      <c r="C4" s="59">
        <f>$C$3</f>
        <v>0</v>
      </c>
      <c r="D4" s="152"/>
      <c r="E4" s="153"/>
      <c r="F4" s="107">
        <f>$F$3</f>
        <v>2016</v>
      </c>
      <c r="G4" s="163"/>
      <c r="H4" s="164"/>
      <c r="I4" s="164"/>
      <c r="J4" s="165"/>
      <c r="K4" s="166"/>
      <c r="L4" s="164"/>
      <c r="M4" s="164"/>
      <c r="N4" s="167"/>
      <c r="O4" s="166"/>
      <c r="P4" s="164"/>
      <c r="Q4" s="164"/>
      <c r="R4" s="167"/>
      <c r="S4" s="132">
        <f t="shared" ref="S4:S67" si="5">IF(G4&gt;0,AB4,X4)</f>
        <v>0</v>
      </c>
      <c r="T4" s="125">
        <f t="shared" ref="T4:T67" si="6">IF(H4&gt;0,AC4,Y4)</f>
        <v>0</v>
      </c>
      <c r="U4" s="125">
        <f t="shared" ref="U4:U67" si="7">IF(I4&gt;0,AD4,Z4)</f>
        <v>0</v>
      </c>
      <c r="V4" s="133">
        <f t="shared" ref="V4:V67" si="8">IF(J4&gt;0,AE4,AA4)</f>
        <v>0</v>
      </c>
      <c r="W4" s="119">
        <f t="shared" ref="W4:W67" si="9">+X4+Y4+Z4+AA4</f>
        <v>0</v>
      </c>
      <c r="X4" s="17">
        <f t="shared" ref="X4:X67" si="10">IF(G4&gt;0,AB4,O4*4200)</f>
        <v>0</v>
      </c>
      <c r="Y4" s="17">
        <f t="shared" ref="Y4:Y67" si="11">IF(H4&gt;0,AC4,P4*1350)</f>
        <v>0</v>
      </c>
      <c r="Z4" s="17">
        <f t="shared" ref="Z4:Z67" si="12">IF(I4&gt;0,AD4,Q4*1100)</f>
        <v>0</v>
      </c>
      <c r="AA4" s="17">
        <f t="shared" ref="AA4:AA67" si="13">IF(J4&gt;0,AE4,R4*2700)</f>
        <v>0</v>
      </c>
      <c r="AB4" s="17" t="e">
        <f t="shared" si="1"/>
        <v>#DIV/0!</v>
      </c>
      <c r="AC4" s="17" t="e">
        <f t="shared" si="2"/>
        <v>#DIV/0!</v>
      </c>
      <c r="AD4" s="17" t="e">
        <f t="shared" si="3"/>
        <v>#DIV/0!</v>
      </c>
      <c r="AE4" s="17" t="e">
        <f t="shared" si="4"/>
        <v>#DIV/0!</v>
      </c>
      <c r="AF4" s="219"/>
    </row>
    <row r="5" spans="1:32" s="1" customFormat="1" ht="30" customHeight="1" thickBot="1" x14ac:dyDescent="0.3">
      <c r="A5" s="90" t="s">
        <v>21</v>
      </c>
      <c r="B5" s="60">
        <f t="shared" ref="B5:C20" si="14">+B4</f>
        <v>0</v>
      </c>
      <c r="C5" s="66">
        <f t="shared" si="14"/>
        <v>0</v>
      </c>
      <c r="D5" s="154"/>
      <c r="E5" s="155"/>
      <c r="F5" s="66">
        <f t="shared" ref="F5:F67" si="15">+F4</f>
        <v>2016</v>
      </c>
      <c r="G5" s="168"/>
      <c r="H5" s="169"/>
      <c r="I5" s="169"/>
      <c r="J5" s="170"/>
      <c r="K5" s="171"/>
      <c r="L5" s="169"/>
      <c r="M5" s="169"/>
      <c r="N5" s="172"/>
      <c r="O5" s="171"/>
      <c r="P5" s="169"/>
      <c r="Q5" s="169"/>
      <c r="R5" s="172"/>
      <c r="S5" s="4">
        <f t="shared" si="5"/>
        <v>0</v>
      </c>
      <c r="T5" s="5">
        <f t="shared" si="6"/>
        <v>0</v>
      </c>
      <c r="U5" s="5">
        <f t="shared" si="7"/>
        <v>0</v>
      </c>
      <c r="V5" s="6">
        <f t="shared" si="8"/>
        <v>0</v>
      </c>
      <c r="W5" s="120">
        <f t="shared" si="9"/>
        <v>0</v>
      </c>
      <c r="X5" s="17">
        <f t="shared" si="10"/>
        <v>0</v>
      </c>
      <c r="Y5" s="17">
        <f t="shared" si="11"/>
        <v>0</v>
      </c>
      <c r="Z5" s="17">
        <f t="shared" si="12"/>
        <v>0</v>
      </c>
      <c r="AA5" s="17">
        <f t="shared" si="13"/>
        <v>0</v>
      </c>
      <c r="AB5" s="17" t="e">
        <f t="shared" si="1"/>
        <v>#DIV/0!</v>
      </c>
      <c r="AC5" s="17" t="e">
        <f t="shared" si="2"/>
        <v>#DIV/0!</v>
      </c>
      <c r="AD5" s="17" t="e">
        <f t="shared" si="3"/>
        <v>#DIV/0!</v>
      </c>
      <c r="AE5" s="17" t="e">
        <f t="shared" si="4"/>
        <v>#DIV/0!</v>
      </c>
      <c r="AF5" s="220"/>
    </row>
    <row r="6" spans="1:32" s="1" customFormat="1" ht="30" customHeight="1" thickBot="1" x14ac:dyDescent="0.3">
      <c r="A6" s="90" t="s">
        <v>22</v>
      </c>
      <c r="B6" s="60">
        <f t="shared" si="14"/>
        <v>0</v>
      </c>
      <c r="C6" s="66">
        <f t="shared" si="14"/>
        <v>0</v>
      </c>
      <c r="D6" s="154"/>
      <c r="E6" s="155"/>
      <c r="F6" s="66">
        <f t="shared" si="15"/>
        <v>2016</v>
      </c>
      <c r="G6" s="168"/>
      <c r="H6" s="169"/>
      <c r="I6" s="169"/>
      <c r="J6" s="170"/>
      <c r="K6" s="171"/>
      <c r="L6" s="169"/>
      <c r="M6" s="169"/>
      <c r="N6" s="172"/>
      <c r="O6" s="171"/>
      <c r="P6" s="169"/>
      <c r="Q6" s="169"/>
      <c r="R6" s="172"/>
      <c r="S6" s="4">
        <f t="shared" si="5"/>
        <v>0</v>
      </c>
      <c r="T6" s="5">
        <f t="shared" si="6"/>
        <v>0</v>
      </c>
      <c r="U6" s="5">
        <f t="shared" si="7"/>
        <v>0</v>
      </c>
      <c r="V6" s="6">
        <f t="shared" si="8"/>
        <v>0</v>
      </c>
      <c r="W6" s="120">
        <f t="shared" si="9"/>
        <v>0</v>
      </c>
      <c r="X6" s="17">
        <f t="shared" si="10"/>
        <v>0</v>
      </c>
      <c r="Y6" s="17">
        <f t="shared" si="11"/>
        <v>0</v>
      </c>
      <c r="Z6" s="17">
        <f t="shared" si="12"/>
        <v>0</v>
      </c>
      <c r="AA6" s="17">
        <f t="shared" si="13"/>
        <v>0</v>
      </c>
      <c r="AB6" s="17" t="e">
        <f t="shared" si="1"/>
        <v>#DIV/0!</v>
      </c>
      <c r="AC6" s="17" t="e">
        <f t="shared" si="2"/>
        <v>#DIV/0!</v>
      </c>
      <c r="AD6" s="17" t="e">
        <f t="shared" si="3"/>
        <v>#DIV/0!</v>
      </c>
      <c r="AE6" s="17" t="e">
        <f t="shared" si="4"/>
        <v>#DIV/0!</v>
      </c>
      <c r="AF6" s="220"/>
    </row>
    <row r="7" spans="1:32" s="1" customFormat="1" ht="30" customHeight="1" thickBot="1" x14ac:dyDescent="0.3">
      <c r="A7" s="90" t="s">
        <v>23</v>
      </c>
      <c r="B7" s="60">
        <f t="shared" si="14"/>
        <v>0</v>
      </c>
      <c r="C7" s="66">
        <f t="shared" si="14"/>
        <v>0</v>
      </c>
      <c r="D7" s="154"/>
      <c r="E7" s="155"/>
      <c r="F7" s="66">
        <f t="shared" si="15"/>
        <v>2016</v>
      </c>
      <c r="G7" s="168"/>
      <c r="H7" s="169"/>
      <c r="I7" s="169"/>
      <c r="J7" s="170"/>
      <c r="K7" s="171"/>
      <c r="L7" s="169"/>
      <c r="M7" s="169"/>
      <c r="N7" s="172"/>
      <c r="O7" s="171"/>
      <c r="P7" s="169"/>
      <c r="Q7" s="169"/>
      <c r="R7" s="172"/>
      <c r="S7" s="4">
        <f t="shared" si="5"/>
        <v>0</v>
      </c>
      <c r="T7" s="5">
        <f t="shared" si="6"/>
        <v>0</v>
      </c>
      <c r="U7" s="5">
        <f t="shared" si="7"/>
        <v>0</v>
      </c>
      <c r="V7" s="6">
        <f t="shared" si="8"/>
        <v>0</v>
      </c>
      <c r="W7" s="120">
        <f t="shared" si="9"/>
        <v>0</v>
      </c>
      <c r="X7" s="17">
        <f t="shared" si="10"/>
        <v>0</v>
      </c>
      <c r="Y7" s="17">
        <f t="shared" si="11"/>
        <v>0</v>
      </c>
      <c r="Z7" s="17">
        <f t="shared" si="12"/>
        <v>0</v>
      </c>
      <c r="AA7" s="17">
        <f t="shared" si="13"/>
        <v>0</v>
      </c>
      <c r="AB7" s="17" t="e">
        <f t="shared" si="1"/>
        <v>#DIV/0!</v>
      </c>
      <c r="AC7" s="17" t="e">
        <f t="shared" si="2"/>
        <v>#DIV/0!</v>
      </c>
      <c r="AD7" s="17" t="e">
        <f t="shared" si="3"/>
        <v>#DIV/0!</v>
      </c>
      <c r="AE7" s="17" t="e">
        <f t="shared" si="4"/>
        <v>#DIV/0!</v>
      </c>
      <c r="AF7" s="220"/>
    </row>
    <row r="8" spans="1:32" s="1" customFormat="1" ht="30" customHeight="1" thickBot="1" x14ac:dyDescent="0.3">
      <c r="A8" s="90" t="s">
        <v>24</v>
      </c>
      <c r="B8" s="60">
        <f t="shared" si="14"/>
        <v>0</v>
      </c>
      <c r="C8" s="66">
        <f t="shared" si="14"/>
        <v>0</v>
      </c>
      <c r="D8" s="154"/>
      <c r="E8" s="155"/>
      <c r="F8" s="66">
        <f t="shared" si="15"/>
        <v>2016</v>
      </c>
      <c r="G8" s="168"/>
      <c r="H8" s="169"/>
      <c r="I8" s="169"/>
      <c r="J8" s="170"/>
      <c r="K8" s="171"/>
      <c r="L8" s="169"/>
      <c r="M8" s="169"/>
      <c r="N8" s="172"/>
      <c r="O8" s="171"/>
      <c r="P8" s="169"/>
      <c r="Q8" s="169"/>
      <c r="R8" s="172"/>
      <c r="S8" s="4">
        <f t="shared" si="5"/>
        <v>0</v>
      </c>
      <c r="T8" s="5">
        <f t="shared" si="6"/>
        <v>0</v>
      </c>
      <c r="U8" s="5">
        <f t="shared" si="7"/>
        <v>0</v>
      </c>
      <c r="V8" s="6">
        <f t="shared" si="8"/>
        <v>0</v>
      </c>
      <c r="W8" s="120">
        <f t="shared" si="9"/>
        <v>0</v>
      </c>
      <c r="X8" s="17">
        <f t="shared" si="10"/>
        <v>0</v>
      </c>
      <c r="Y8" s="17">
        <f t="shared" si="11"/>
        <v>0</v>
      </c>
      <c r="Z8" s="17">
        <f t="shared" si="12"/>
        <v>0</v>
      </c>
      <c r="AA8" s="17">
        <f t="shared" si="13"/>
        <v>0</v>
      </c>
      <c r="AB8" s="17" t="e">
        <f t="shared" si="1"/>
        <v>#DIV/0!</v>
      </c>
      <c r="AC8" s="17" t="e">
        <f t="shared" si="2"/>
        <v>#DIV/0!</v>
      </c>
      <c r="AD8" s="17" t="e">
        <f t="shared" si="3"/>
        <v>#DIV/0!</v>
      </c>
      <c r="AE8" s="17" t="e">
        <f t="shared" si="4"/>
        <v>#DIV/0!</v>
      </c>
      <c r="AF8" s="220"/>
    </row>
    <row r="9" spans="1:32" s="1" customFormat="1" ht="30" customHeight="1" thickBot="1" x14ac:dyDescent="0.3">
      <c r="A9" s="90" t="s">
        <v>25</v>
      </c>
      <c r="B9" s="60">
        <f t="shared" si="14"/>
        <v>0</v>
      </c>
      <c r="C9" s="66">
        <f t="shared" si="14"/>
        <v>0</v>
      </c>
      <c r="D9" s="154"/>
      <c r="E9" s="155"/>
      <c r="F9" s="66">
        <f t="shared" si="15"/>
        <v>2016</v>
      </c>
      <c r="G9" s="168"/>
      <c r="H9" s="169"/>
      <c r="I9" s="169"/>
      <c r="J9" s="170"/>
      <c r="K9" s="171"/>
      <c r="L9" s="169"/>
      <c r="M9" s="169"/>
      <c r="N9" s="172"/>
      <c r="O9" s="171"/>
      <c r="P9" s="169"/>
      <c r="Q9" s="169"/>
      <c r="R9" s="172"/>
      <c r="S9" s="4">
        <f t="shared" si="5"/>
        <v>0</v>
      </c>
      <c r="T9" s="5">
        <f t="shared" si="6"/>
        <v>0</v>
      </c>
      <c r="U9" s="5">
        <f t="shared" si="7"/>
        <v>0</v>
      </c>
      <c r="V9" s="6">
        <f t="shared" si="8"/>
        <v>0</v>
      </c>
      <c r="W9" s="120">
        <f t="shared" si="9"/>
        <v>0</v>
      </c>
      <c r="X9" s="17">
        <f t="shared" si="10"/>
        <v>0</v>
      </c>
      <c r="Y9" s="17">
        <f t="shared" si="11"/>
        <v>0</v>
      </c>
      <c r="Z9" s="17">
        <f t="shared" si="12"/>
        <v>0</v>
      </c>
      <c r="AA9" s="17">
        <f t="shared" si="13"/>
        <v>0</v>
      </c>
      <c r="AB9" s="17" t="e">
        <f t="shared" si="1"/>
        <v>#DIV/0!</v>
      </c>
      <c r="AC9" s="17" t="e">
        <f t="shared" si="2"/>
        <v>#DIV/0!</v>
      </c>
      <c r="AD9" s="17" t="e">
        <f t="shared" si="3"/>
        <v>#DIV/0!</v>
      </c>
      <c r="AE9" s="17" t="e">
        <f t="shared" si="4"/>
        <v>#DIV/0!</v>
      </c>
      <c r="AF9" s="220"/>
    </row>
    <row r="10" spans="1:32" s="1" customFormat="1" ht="30" customHeight="1" thickBot="1" x14ac:dyDescent="0.3">
      <c r="A10" s="90" t="s">
        <v>26</v>
      </c>
      <c r="B10" s="60">
        <f t="shared" si="14"/>
        <v>0</v>
      </c>
      <c r="C10" s="66">
        <f t="shared" si="14"/>
        <v>0</v>
      </c>
      <c r="D10" s="154"/>
      <c r="E10" s="155"/>
      <c r="F10" s="66">
        <f t="shared" si="15"/>
        <v>2016</v>
      </c>
      <c r="G10" s="168"/>
      <c r="H10" s="169"/>
      <c r="I10" s="169"/>
      <c r="J10" s="170"/>
      <c r="K10" s="171"/>
      <c r="L10" s="169"/>
      <c r="M10" s="169"/>
      <c r="N10" s="172"/>
      <c r="O10" s="171"/>
      <c r="P10" s="169"/>
      <c r="Q10" s="169"/>
      <c r="R10" s="172"/>
      <c r="S10" s="4">
        <f t="shared" si="5"/>
        <v>0</v>
      </c>
      <c r="T10" s="5">
        <f t="shared" si="6"/>
        <v>0</v>
      </c>
      <c r="U10" s="5">
        <f t="shared" si="7"/>
        <v>0</v>
      </c>
      <c r="V10" s="6">
        <f t="shared" si="8"/>
        <v>0</v>
      </c>
      <c r="W10" s="120">
        <f t="shared" si="9"/>
        <v>0</v>
      </c>
      <c r="X10" s="17">
        <f t="shared" si="10"/>
        <v>0</v>
      </c>
      <c r="Y10" s="17">
        <f t="shared" si="11"/>
        <v>0</v>
      </c>
      <c r="Z10" s="17">
        <f t="shared" si="12"/>
        <v>0</v>
      </c>
      <c r="AA10" s="17">
        <f t="shared" si="13"/>
        <v>0</v>
      </c>
      <c r="AB10" s="17" t="e">
        <f t="shared" si="1"/>
        <v>#DIV/0!</v>
      </c>
      <c r="AC10" s="17" t="e">
        <f t="shared" si="2"/>
        <v>#DIV/0!</v>
      </c>
      <c r="AD10" s="17" t="e">
        <f t="shared" si="3"/>
        <v>#DIV/0!</v>
      </c>
      <c r="AE10" s="17" t="e">
        <f t="shared" si="4"/>
        <v>#DIV/0!</v>
      </c>
      <c r="AF10" s="220"/>
    </row>
    <row r="11" spans="1:32" s="1" customFormat="1" ht="30" customHeight="1" thickBot="1" x14ac:dyDescent="0.3">
      <c r="A11" s="90" t="s">
        <v>27</v>
      </c>
      <c r="B11" s="60">
        <f t="shared" si="14"/>
        <v>0</v>
      </c>
      <c r="C11" s="66">
        <f t="shared" si="14"/>
        <v>0</v>
      </c>
      <c r="D11" s="154"/>
      <c r="E11" s="155"/>
      <c r="F11" s="66">
        <f t="shared" si="15"/>
        <v>2016</v>
      </c>
      <c r="G11" s="168"/>
      <c r="H11" s="169"/>
      <c r="I11" s="169"/>
      <c r="J11" s="170"/>
      <c r="K11" s="171"/>
      <c r="L11" s="169"/>
      <c r="M11" s="169"/>
      <c r="N11" s="172"/>
      <c r="O11" s="171"/>
      <c r="P11" s="169"/>
      <c r="Q11" s="169"/>
      <c r="R11" s="172"/>
      <c r="S11" s="4">
        <f t="shared" si="5"/>
        <v>0</v>
      </c>
      <c r="T11" s="5">
        <f t="shared" si="6"/>
        <v>0</v>
      </c>
      <c r="U11" s="5">
        <f t="shared" si="7"/>
        <v>0</v>
      </c>
      <c r="V11" s="6">
        <f t="shared" si="8"/>
        <v>0</v>
      </c>
      <c r="W11" s="120">
        <f t="shared" si="9"/>
        <v>0</v>
      </c>
      <c r="X11" s="17">
        <f t="shared" si="10"/>
        <v>0</v>
      </c>
      <c r="Y11" s="17">
        <f t="shared" si="11"/>
        <v>0</v>
      </c>
      <c r="Z11" s="17">
        <f t="shared" si="12"/>
        <v>0</v>
      </c>
      <c r="AA11" s="17">
        <f t="shared" si="13"/>
        <v>0</v>
      </c>
      <c r="AB11" s="17" t="e">
        <f t="shared" si="1"/>
        <v>#DIV/0!</v>
      </c>
      <c r="AC11" s="17" t="e">
        <f t="shared" si="2"/>
        <v>#DIV/0!</v>
      </c>
      <c r="AD11" s="17" t="e">
        <f t="shared" si="3"/>
        <v>#DIV/0!</v>
      </c>
      <c r="AE11" s="17" t="e">
        <f t="shared" si="4"/>
        <v>#DIV/0!</v>
      </c>
      <c r="AF11" s="220"/>
    </row>
    <row r="12" spans="1:32" s="1" customFormat="1" ht="30" customHeight="1" thickBot="1" x14ac:dyDescent="0.3">
      <c r="A12" s="90" t="s">
        <v>28</v>
      </c>
      <c r="B12" s="60">
        <f t="shared" si="14"/>
        <v>0</v>
      </c>
      <c r="C12" s="66">
        <f t="shared" si="14"/>
        <v>0</v>
      </c>
      <c r="D12" s="154"/>
      <c r="E12" s="155"/>
      <c r="F12" s="66">
        <f t="shared" si="15"/>
        <v>2016</v>
      </c>
      <c r="G12" s="168"/>
      <c r="H12" s="169"/>
      <c r="I12" s="169"/>
      <c r="J12" s="170"/>
      <c r="K12" s="171"/>
      <c r="L12" s="169"/>
      <c r="M12" s="169"/>
      <c r="N12" s="172"/>
      <c r="O12" s="171"/>
      <c r="P12" s="169"/>
      <c r="Q12" s="169"/>
      <c r="R12" s="172"/>
      <c r="S12" s="4">
        <f t="shared" si="5"/>
        <v>0</v>
      </c>
      <c r="T12" s="5">
        <f t="shared" si="6"/>
        <v>0</v>
      </c>
      <c r="U12" s="5">
        <f t="shared" si="7"/>
        <v>0</v>
      </c>
      <c r="V12" s="6">
        <f t="shared" si="8"/>
        <v>0</v>
      </c>
      <c r="W12" s="120">
        <f t="shared" si="9"/>
        <v>0</v>
      </c>
      <c r="X12" s="17">
        <f t="shared" si="10"/>
        <v>0</v>
      </c>
      <c r="Y12" s="17">
        <f t="shared" si="11"/>
        <v>0</v>
      </c>
      <c r="Z12" s="17">
        <f t="shared" si="12"/>
        <v>0</v>
      </c>
      <c r="AA12" s="17">
        <f t="shared" si="13"/>
        <v>0</v>
      </c>
      <c r="AB12" s="17" t="e">
        <f t="shared" si="1"/>
        <v>#DIV/0!</v>
      </c>
      <c r="AC12" s="17" t="e">
        <f t="shared" si="2"/>
        <v>#DIV/0!</v>
      </c>
      <c r="AD12" s="17" t="e">
        <f t="shared" si="3"/>
        <v>#DIV/0!</v>
      </c>
      <c r="AE12" s="17" t="e">
        <f t="shared" si="4"/>
        <v>#DIV/0!</v>
      </c>
      <c r="AF12" s="220"/>
    </row>
    <row r="13" spans="1:32" s="1" customFormat="1" ht="30" customHeight="1" thickBot="1" x14ac:dyDescent="0.3">
      <c r="A13" s="90" t="s">
        <v>29</v>
      </c>
      <c r="B13" s="60">
        <f t="shared" si="14"/>
        <v>0</v>
      </c>
      <c r="C13" s="66">
        <f t="shared" si="14"/>
        <v>0</v>
      </c>
      <c r="D13" s="154"/>
      <c r="E13" s="155"/>
      <c r="F13" s="66">
        <f t="shared" si="15"/>
        <v>2016</v>
      </c>
      <c r="G13" s="168"/>
      <c r="H13" s="169"/>
      <c r="I13" s="169"/>
      <c r="J13" s="170"/>
      <c r="K13" s="171"/>
      <c r="L13" s="169"/>
      <c r="M13" s="169"/>
      <c r="N13" s="172"/>
      <c r="O13" s="171"/>
      <c r="P13" s="169"/>
      <c r="Q13" s="169"/>
      <c r="R13" s="172"/>
      <c r="S13" s="4">
        <f t="shared" si="5"/>
        <v>0</v>
      </c>
      <c r="T13" s="5">
        <f t="shared" si="6"/>
        <v>0</v>
      </c>
      <c r="U13" s="5">
        <f t="shared" si="7"/>
        <v>0</v>
      </c>
      <c r="V13" s="6">
        <f t="shared" si="8"/>
        <v>0</v>
      </c>
      <c r="W13" s="120">
        <f t="shared" si="9"/>
        <v>0</v>
      </c>
      <c r="X13" s="17">
        <f t="shared" si="10"/>
        <v>0</v>
      </c>
      <c r="Y13" s="17">
        <f t="shared" si="11"/>
        <v>0</v>
      </c>
      <c r="Z13" s="17">
        <f t="shared" si="12"/>
        <v>0</v>
      </c>
      <c r="AA13" s="17">
        <f t="shared" si="13"/>
        <v>0</v>
      </c>
      <c r="AB13" s="17" t="e">
        <f t="shared" si="1"/>
        <v>#DIV/0!</v>
      </c>
      <c r="AC13" s="17" t="e">
        <f t="shared" si="2"/>
        <v>#DIV/0!</v>
      </c>
      <c r="AD13" s="17" t="e">
        <f t="shared" si="3"/>
        <v>#DIV/0!</v>
      </c>
      <c r="AE13" s="17" t="e">
        <f t="shared" si="4"/>
        <v>#DIV/0!</v>
      </c>
      <c r="AF13" s="220"/>
    </row>
    <row r="14" spans="1:32" s="1" customFormat="1" ht="30" hidden="1" customHeight="1" thickBot="1" x14ac:dyDescent="0.3">
      <c r="A14" s="90" t="s">
        <v>30</v>
      </c>
      <c r="B14" s="60">
        <f t="shared" si="14"/>
        <v>0</v>
      </c>
      <c r="C14" s="66">
        <f t="shared" si="14"/>
        <v>0</v>
      </c>
      <c r="D14" s="154"/>
      <c r="E14" s="155"/>
      <c r="F14" s="66">
        <f t="shared" si="15"/>
        <v>2016</v>
      </c>
      <c r="G14" s="168"/>
      <c r="H14" s="169"/>
      <c r="I14" s="169"/>
      <c r="J14" s="170"/>
      <c r="K14" s="171"/>
      <c r="L14" s="169"/>
      <c r="M14" s="169"/>
      <c r="N14" s="172"/>
      <c r="O14" s="171"/>
      <c r="P14" s="169"/>
      <c r="Q14" s="169"/>
      <c r="R14" s="172"/>
      <c r="S14" s="4">
        <f t="shared" si="5"/>
        <v>0</v>
      </c>
      <c r="T14" s="5">
        <f t="shared" si="6"/>
        <v>0</v>
      </c>
      <c r="U14" s="5">
        <f t="shared" si="7"/>
        <v>0</v>
      </c>
      <c r="V14" s="6">
        <f t="shared" si="8"/>
        <v>0</v>
      </c>
      <c r="W14" s="120">
        <f t="shared" si="9"/>
        <v>0</v>
      </c>
      <c r="X14" s="17">
        <f t="shared" si="10"/>
        <v>0</v>
      </c>
      <c r="Y14" s="17">
        <f t="shared" si="11"/>
        <v>0</v>
      </c>
      <c r="Z14" s="17">
        <f t="shared" si="12"/>
        <v>0</v>
      </c>
      <c r="AA14" s="17">
        <f t="shared" si="13"/>
        <v>0</v>
      </c>
      <c r="AB14" s="17" t="e">
        <f t="shared" si="1"/>
        <v>#DIV/0!</v>
      </c>
      <c r="AC14" s="17" t="e">
        <f t="shared" si="2"/>
        <v>#DIV/0!</v>
      </c>
      <c r="AD14" s="17" t="e">
        <f t="shared" si="3"/>
        <v>#DIV/0!</v>
      </c>
      <c r="AE14" s="17" t="e">
        <f t="shared" si="4"/>
        <v>#DIV/0!</v>
      </c>
      <c r="AF14" s="220"/>
    </row>
    <row r="15" spans="1:32" s="1" customFormat="1" ht="30" hidden="1" customHeight="1" thickBot="1" x14ac:dyDescent="0.3">
      <c r="A15" s="90" t="s">
        <v>31</v>
      </c>
      <c r="B15" s="60">
        <f t="shared" si="14"/>
        <v>0</v>
      </c>
      <c r="C15" s="66">
        <f t="shared" si="14"/>
        <v>0</v>
      </c>
      <c r="D15" s="154"/>
      <c r="E15" s="155"/>
      <c r="F15" s="66">
        <f t="shared" si="15"/>
        <v>2016</v>
      </c>
      <c r="G15" s="168"/>
      <c r="H15" s="169"/>
      <c r="I15" s="169"/>
      <c r="J15" s="170"/>
      <c r="K15" s="171"/>
      <c r="L15" s="169"/>
      <c r="M15" s="169"/>
      <c r="N15" s="172"/>
      <c r="O15" s="171"/>
      <c r="P15" s="169"/>
      <c r="Q15" s="169"/>
      <c r="R15" s="172"/>
      <c r="S15" s="4">
        <f t="shared" si="5"/>
        <v>0</v>
      </c>
      <c r="T15" s="5">
        <f t="shared" si="6"/>
        <v>0</v>
      </c>
      <c r="U15" s="5">
        <f t="shared" si="7"/>
        <v>0</v>
      </c>
      <c r="V15" s="6">
        <f t="shared" si="8"/>
        <v>0</v>
      </c>
      <c r="W15" s="120">
        <f t="shared" si="9"/>
        <v>0</v>
      </c>
      <c r="X15" s="17">
        <f t="shared" si="10"/>
        <v>0</v>
      </c>
      <c r="Y15" s="17">
        <f t="shared" si="11"/>
        <v>0</v>
      </c>
      <c r="Z15" s="17">
        <f t="shared" si="12"/>
        <v>0</v>
      </c>
      <c r="AA15" s="17">
        <f t="shared" si="13"/>
        <v>0</v>
      </c>
      <c r="AB15" s="17" t="e">
        <f t="shared" si="1"/>
        <v>#DIV/0!</v>
      </c>
      <c r="AC15" s="17" t="e">
        <f t="shared" si="2"/>
        <v>#DIV/0!</v>
      </c>
      <c r="AD15" s="17" t="e">
        <f t="shared" si="3"/>
        <v>#DIV/0!</v>
      </c>
      <c r="AE15" s="17" t="e">
        <f t="shared" si="4"/>
        <v>#DIV/0!</v>
      </c>
      <c r="AF15" s="220"/>
    </row>
    <row r="16" spans="1:32" s="1" customFormat="1" ht="30" hidden="1" customHeight="1" thickBot="1" x14ac:dyDescent="0.3">
      <c r="A16" s="90" t="s">
        <v>32</v>
      </c>
      <c r="B16" s="60">
        <f t="shared" si="14"/>
        <v>0</v>
      </c>
      <c r="C16" s="66">
        <f t="shared" si="14"/>
        <v>0</v>
      </c>
      <c r="D16" s="154"/>
      <c r="E16" s="155"/>
      <c r="F16" s="66">
        <f t="shared" si="15"/>
        <v>2016</v>
      </c>
      <c r="G16" s="168"/>
      <c r="H16" s="169"/>
      <c r="I16" s="169"/>
      <c r="J16" s="170"/>
      <c r="K16" s="171"/>
      <c r="L16" s="169"/>
      <c r="M16" s="169"/>
      <c r="N16" s="172"/>
      <c r="O16" s="171"/>
      <c r="P16" s="169"/>
      <c r="Q16" s="169"/>
      <c r="R16" s="172"/>
      <c r="S16" s="4">
        <f t="shared" si="5"/>
        <v>0</v>
      </c>
      <c r="T16" s="5">
        <f t="shared" si="6"/>
        <v>0</v>
      </c>
      <c r="U16" s="5">
        <f t="shared" si="7"/>
        <v>0</v>
      </c>
      <c r="V16" s="6">
        <f t="shared" si="8"/>
        <v>0</v>
      </c>
      <c r="W16" s="120">
        <f t="shared" si="9"/>
        <v>0</v>
      </c>
      <c r="X16" s="17">
        <f t="shared" si="10"/>
        <v>0</v>
      </c>
      <c r="Y16" s="17">
        <f t="shared" si="11"/>
        <v>0</v>
      </c>
      <c r="Z16" s="17">
        <f t="shared" si="12"/>
        <v>0</v>
      </c>
      <c r="AA16" s="17">
        <f t="shared" si="13"/>
        <v>0</v>
      </c>
      <c r="AB16" s="17" t="e">
        <f t="shared" si="1"/>
        <v>#DIV/0!</v>
      </c>
      <c r="AC16" s="17" t="e">
        <f t="shared" si="2"/>
        <v>#DIV/0!</v>
      </c>
      <c r="AD16" s="17" t="e">
        <f t="shared" si="3"/>
        <v>#DIV/0!</v>
      </c>
      <c r="AE16" s="17" t="e">
        <f t="shared" si="4"/>
        <v>#DIV/0!</v>
      </c>
      <c r="AF16" s="220"/>
    </row>
    <row r="17" spans="1:32" s="1" customFormat="1" ht="30" hidden="1" customHeight="1" thickBot="1" x14ac:dyDescent="0.3">
      <c r="A17" s="90" t="s">
        <v>33</v>
      </c>
      <c r="B17" s="60">
        <f t="shared" si="14"/>
        <v>0</v>
      </c>
      <c r="C17" s="66">
        <f t="shared" si="14"/>
        <v>0</v>
      </c>
      <c r="D17" s="154"/>
      <c r="E17" s="155"/>
      <c r="F17" s="66">
        <f t="shared" si="15"/>
        <v>2016</v>
      </c>
      <c r="G17" s="168"/>
      <c r="H17" s="169"/>
      <c r="I17" s="169"/>
      <c r="J17" s="170"/>
      <c r="K17" s="171"/>
      <c r="L17" s="169"/>
      <c r="M17" s="169"/>
      <c r="N17" s="172"/>
      <c r="O17" s="171"/>
      <c r="P17" s="169"/>
      <c r="Q17" s="169"/>
      <c r="R17" s="172"/>
      <c r="S17" s="4">
        <f t="shared" si="5"/>
        <v>0</v>
      </c>
      <c r="T17" s="5">
        <f t="shared" si="6"/>
        <v>0</v>
      </c>
      <c r="U17" s="5">
        <f t="shared" si="7"/>
        <v>0</v>
      </c>
      <c r="V17" s="6">
        <f t="shared" si="8"/>
        <v>0</v>
      </c>
      <c r="W17" s="120">
        <f t="shared" si="9"/>
        <v>0</v>
      </c>
      <c r="X17" s="17">
        <f t="shared" si="10"/>
        <v>0</v>
      </c>
      <c r="Y17" s="17">
        <f t="shared" si="11"/>
        <v>0</v>
      </c>
      <c r="Z17" s="17">
        <f t="shared" si="12"/>
        <v>0</v>
      </c>
      <c r="AA17" s="17">
        <f t="shared" si="13"/>
        <v>0</v>
      </c>
      <c r="AB17" s="17" t="e">
        <f t="shared" si="1"/>
        <v>#DIV/0!</v>
      </c>
      <c r="AC17" s="17" t="e">
        <f t="shared" si="2"/>
        <v>#DIV/0!</v>
      </c>
      <c r="AD17" s="17" t="e">
        <f t="shared" si="3"/>
        <v>#DIV/0!</v>
      </c>
      <c r="AE17" s="17" t="e">
        <f t="shared" si="4"/>
        <v>#DIV/0!</v>
      </c>
      <c r="AF17" s="220"/>
    </row>
    <row r="18" spans="1:32" s="1" customFormat="1" ht="30" hidden="1" customHeight="1" thickBot="1" x14ac:dyDescent="0.3">
      <c r="A18" s="90" t="s">
        <v>34</v>
      </c>
      <c r="B18" s="60">
        <f t="shared" si="14"/>
        <v>0</v>
      </c>
      <c r="C18" s="66">
        <f t="shared" si="14"/>
        <v>0</v>
      </c>
      <c r="D18" s="154"/>
      <c r="E18" s="155"/>
      <c r="F18" s="66">
        <f t="shared" si="15"/>
        <v>2016</v>
      </c>
      <c r="G18" s="168"/>
      <c r="H18" s="169"/>
      <c r="I18" s="169"/>
      <c r="J18" s="170"/>
      <c r="K18" s="171"/>
      <c r="L18" s="169"/>
      <c r="M18" s="169"/>
      <c r="N18" s="172"/>
      <c r="O18" s="171"/>
      <c r="P18" s="169"/>
      <c r="Q18" s="169"/>
      <c r="R18" s="172"/>
      <c r="S18" s="4">
        <f t="shared" si="5"/>
        <v>0</v>
      </c>
      <c r="T18" s="5">
        <f t="shared" si="6"/>
        <v>0</v>
      </c>
      <c r="U18" s="5">
        <f t="shared" si="7"/>
        <v>0</v>
      </c>
      <c r="V18" s="6">
        <f t="shared" si="8"/>
        <v>0</v>
      </c>
      <c r="W18" s="120">
        <f t="shared" si="9"/>
        <v>0</v>
      </c>
      <c r="X18" s="17">
        <f t="shared" si="10"/>
        <v>0</v>
      </c>
      <c r="Y18" s="17">
        <f t="shared" si="11"/>
        <v>0</v>
      </c>
      <c r="Z18" s="17">
        <f t="shared" si="12"/>
        <v>0</v>
      </c>
      <c r="AA18" s="17">
        <f t="shared" si="13"/>
        <v>0</v>
      </c>
      <c r="AB18" s="17" t="e">
        <f t="shared" si="1"/>
        <v>#DIV/0!</v>
      </c>
      <c r="AC18" s="17" t="e">
        <f t="shared" si="2"/>
        <v>#DIV/0!</v>
      </c>
      <c r="AD18" s="17" t="e">
        <f t="shared" si="3"/>
        <v>#DIV/0!</v>
      </c>
      <c r="AE18" s="17" t="e">
        <f t="shared" si="4"/>
        <v>#DIV/0!</v>
      </c>
      <c r="AF18" s="220"/>
    </row>
    <row r="19" spans="1:32" s="1" customFormat="1" ht="30" hidden="1" customHeight="1" thickBot="1" x14ac:dyDescent="0.3">
      <c r="A19" s="90" t="s">
        <v>35</v>
      </c>
      <c r="B19" s="60">
        <f t="shared" si="14"/>
        <v>0</v>
      </c>
      <c r="C19" s="66">
        <f t="shared" si="14"/>
        <v>0</v>
      </c>
      <c r="D19" s="154"/>
      <c r="E19" s="155"/>
      <c r="F19" s="66">
        <f t="shared" si="15"/>
        <v>2016</v>
      </c>
      <c r="G19" s="168"/>
      <c r="H19" s="169"/>
      <c r="I19" s="169"/>
      <c r="J19" s="170"/>
      <c r="K19" s="171"/>
      <c r="L19" s="169"/>
      <c r="M19" s="169"/>
      <c r="N19" s="172"/>
      <c r="O19" s="171"/>
      <c r="P19" s="169"/>
      <c r="Q19" s="169"/>
      <c r="R19" s="172"/>
      <c r="S19" s="4">
        <f t="shared" si="5"/>
        <v>0</v>
      </c>
      <c r="T19" s="5">
        <f t="shared" si="6"/>
        <v>0</v>
      </c>
      <c r="U19" s="5">
        <f t="shared" si="7"/>
        <v>0</v>
      </c>
      <c r="V19" s="6">
        <f t="shared" si="8"/>
        <v>0</v>
      </c>
      <c r="W19" s="120">
        <f t="shared" si="9"/>
        <v>0</v>
      </c>
      <c r="X19" s="17">
        <f t="shared" si="10"/>
        <v>0</v>
      </c>
      <c r="Y19" s="17">
        <f t="shared" si="11"/>
        <v>0</v>
      </c>
      <c r="Z19" s="17">
        <f t="shared" si="12"/>
        <v>0</v>
      </c>
      <c r="AA19" s="17">
        <f t="shared" si="13"/>
        <v>0</v>
      </c>
      <c r="AB19" s="17" t="e">
        <f t="shared" si="1"/>
        <v>#DIV/0!</v>
      </c>
      <c r="AC19" s="17" t="e">
        <f t="shared" si="2"/>
        <v>#DIV/0!</v>
      </c>
      <c r="AD19" s="17" t="e">
        <f t="shared" si="3"/>
        <v>#DIV/0!</v>
      </c>
      <c r="AE19" s="17" t="e">
        <f t="shared" si="4"/>
        <v>#DIV/0!</v>
      </c>
      <c r="AF19" s="220"/>
    </row>
    <row r="20" spans="1:32" s="1" customFormat="1" ht="30" hidden="1" customHeight="1" thickBot="1" x14ac:dyDescent="0.3">
      <c r="A20" s="90" t="s">
        <v>36</v>
      </c>
      <c r="B20" s="60">
        <f t="shared" si="14"/>
        <v>0</v>
      </c>
      <c r="C20" s="66">
        <f t="shared" si="14"/>
        <v>0</v>
      </c>
      <c r="D20" s="154"/>
      <c r="E20" s="155"/>
      <c r="F20" s="66">
        <f t="shared" si="15"/>
        <v>2016</v>
      </c>
      <c r="G20" s="168"/>
      <c r="H20" s="169"/>
      <c r="I20" s="169"/>
      <c r="J20" s="170"/>
      <c r="K20" s="171"/>
      <c r="L20" s="169"/>
      <c r="M20" s="169"/>
      <c r="N20" s="172"/>
      <c r="O20" s="171"/>
      <c r="P20" s="169"/>
      <c r="Q20" s="169"/>
      <c r="R20" s="172"/>
      <c r="S20" s="4">
        <f t="shared" si="5"/>
        <v>0</v>
      </c>
      <c r="T20" s="5">
        <f t="shared" si="6"/>
        <v>0</v>
      </c>
      <c r="U20" s="5">
        <f t="shared" si="7"/>
        <v>0</v>
      </c>
      <c r="V20" s="6">
        <f t="shared" si="8"/>
        <v>0</v>
      </c>
      <c r="W20" s="120">
        <f t="shared" si="9"/>
        <v>0</v>
      </c>
      <c r="X20" s="17">
        <f t="shared" si="10"/>
        <v>0</v>
      </c>
      <c r="Y20" s="17">
        <f t="shared" si="11"/>
        <v>0</v>
      </c>
      <c r="Z20" s="17">
        <f t="shared" si="12"/>
        <v>0</v>
      </c>
      <c r="AA20" s="17">
        <f t="shared" si="13"/>
        <v>0</v>
      </c>
      <c r="AB20" s="17" t="e">
        <f t="shared" si="1"/>
        <v>#DIV/0!</v>
      </c>
      <c r="AC20" s="17" t="e">
        <f t="shared" si="2"/>
        <v>#DIV/0!</v>
      </c>
      <c r="AD20" s="17" t="e">
        <f t="shared" si="3"/>
        <v>#DIV/0!</v>
      </c>
      <c r="AE20" s="17" t="e">
        <f t="shared" si="4"/>
        <v>#DIV/0!</v>
      </c>
      <c r="AF20" s="220"/>
    </row>
    <row r="21" spans="1:32" s="1" customFormat="1" ht="30" hidden="1" customHeight="1" thickBot="1" x14ac:dyDescent="0.3">
      <c r="A21" s="90" t="s">
        <v>37</v>
      </c>
      <c r="B21" s="60">
        <f t="shared" ref="B21:C36" si="16">+B20</f>
        <v>0</v>
      </c>
      <c r="C21" s="66">
        <f t="shared" si="16"/>
        <v>0</v>
      </c>
      <c r="D21" s="154"/>
      <c r="E21" s="155"/>
      <c r="F21" s="66">
        <f t="shared" si="15"/>
        <v>2016</v>
      </c>
      <c r="G21" s="168"/>
      <c r="H21" s="169"/>
      <c r="I21" s="169"/>
      <c r="J21" s="170"/>
      <c r="K21" s="171"/>
      <c r="L21" s="169"/>
      <c r="M21" s="169"/>
      <c r="N21" s="172"/>
      <c r="O21" s="171"/>
      <c r="P21" s="169"/>
      <c r="Q21" s="169"/>
      <c r="R21" s="172"/>
      <c r="S21" s="4">
        <f t="shared" si="5"/>
        <v>0</v>
      </c>
      <c r="T21" s="5">
        <f t="shared" si="6"/>
        <v>0</v>
      </c>
      <c r="U21" s="5">
        <f t="shared" si="7"/>
        <v>0</v>
      </c>
      <c r="V21" s="6">
        <f t="shared" si="8"/>
        <v>0</v>
      </c>
      <c r="W21" s="120">
        <f t="shared" si="9"/>
        <v>0</v>
      </c>
      <c r="X21" s="17">
        <f t="shared" si="10"/>
        <v>0</v>
      </c>
      <c r="Y21" s="17">
        <f t="shared" si="11"/>
        <v>0</v>
      </c>
      <c r="Z21" s="17">
        <f t="shared" si="12"/>
        <v>0</v>
      </c>
      <c r="AA21" s="17">
        <f t="shared" si="13"/>
        <v>0</v>
      </c>
      <c r="AB21" s="17" t="e">
        <f t="shared" si="1"/>
        <v>#DIV/0!</v>
      </c>
      <c r="AC21" s="17" t="e">
        <f t="shared" si="2"/>
        <v>#DIV/0!</v>
      </c>
      <c r="AD21" s="17" t="e">
        <f t="shared" si="3"/>
        <v>#DIV/0!</v>
      </c>
      <c r="AE21" s="17" t="e">
        <f t="shared" si="4"/>
        <v>#DIV/0!</v>
      </c>
      <c r="AF21" s="220"/>
    </row>
    <row r="22" spans="1:32" s="1" customFormat="1" ht="30" hidden="1" customHeight="1" thickBot="1" x14ac:dyDescent="0.3">
      <c r="A22" s="90" t="s">
        <v>38</v>
      </c>
      <c r="B22" s="60">
        <f t="shared" si="16"/>
        <v>0</v>
      </c>
      <c r="C22" s="66">
        <f t="shared" si="16"/>
        <v>0</v>
      </c>
      <c r="D22" s="154"/>
      <c r="E22" s="155"/>
      <c r="F22" s="66">
        <f t="shared" si="15"/>
        <v>2016</v>
      </c>
      <c r="G22" s="168"/>
      <c r="H22" s="169"/>
      <c r="I22" s="169"/>
      <c r="J22" s="170"/>
      <c r="K22" s="171"/>
      <c r="L22" s="169"/>
      <c r="M22" s="169"/>
      <c r="N22" s="172"/>
      <c r="O22" s="171"/>
      <c r="P22" s="169"/>
      <c r="Q22" s="169"/>
      <c r="R22" s="172"/>
      <c r="S22" s="4">
        <f t="shared" si="5"/>
        <v>0</v>
      </c>
      <c r="T22" s="5">
        <f t="shared" si="6"/>
        <v>0</v>
      </c>
      <c r="U22" s="5">
        <f t="shared" si="7"/>
        <v>0</v>
      </c>
      <c r="V22" s="6">
        <f t="shared" si="8"/>
        <v>0</v>
      </c>
      <c r="W22" s="120">
        <f t="shared" si="9"/>
        <v>0</v>
      </c>
      <c r="X22" s="17">
        <f t="shared" si="10"/>
        <v>0</v>
      </c>
      <c r="Y22" s="17">
        <f t="shared" si="11"/>
        <v>0</v>
      </c>
      <c r="Z22" s="17">
        <f t="shared" si="12"/>
        <v>0</v>
      </c>
      <c r="AA22" s="17">
        <f t="shared" si="13"/>
        <v>0</v>
      </c>
      <c r="AB22" s="17" t="e">
        <f t="shared" si="1"/>
        <v>#DIV/0!</v>
      </c>
      <c r="AC22" s="17" t="e">
        <f t="shared" si="2"/>
        <v>#DIV/0!</v>
      </c>
      <c r="AD22" s="17" t="e">
        <f t="shared" si="3"/>
        <v>#DIV/0!</v>
      </c>
      <c r="AE22" s="17" t="e">
        <f t="shared" si="4"/>
        <v>#DIV/0!</v>
      </c>
      <c r="AF22" s="220"/>
    </row>
    <row r="23" spans="1:32" s="1" customFormat="1" ht="30" hidden="1" customHeight="1" thickBot="1" x14ac:dyDescent="0.3">
      <c r="A23" s="90" t="s">
        <v>39</v>
      </c>
      <c r="B23" s="60">
        <f t="shared" si="16"/>
        <v>0</v>
      </c>
      <c r="C23" s="66">
        <f t="shared" si="16"/>
        <v>0</v>
      </c>
      <c r="D23" s="154"/>
      <c r="E23" s="155"/>
      <c r="F23" s="66">
        <f t="shared" si="15"/>
        <v>2016</v>
      </c>
      <c r="G23" s="168"/>
      <c r="H23" s="169"/>
      <c r="I23" s="169"/>
      <c r="J23" s="170"/>
      <c r="K23" s="171"/>
      <c r="L23" s="169"/>
      <c r="M23" s="169"/>
      <c r="N23" s="172"/>
      <c r="O23" s="171"/>
      <c r="P23" s="169"/>
      <c r="Q23" s="169"/>
      <c r="R23" s="172"/>
      <c r="S23" s="4">
        <f t="shared" si="5"/>
        <v>0</v>
      </c>
      <c r="T23" s="5">
        <f t="shared" si="6"/>
        <v>0</v>
      </c>
      <c r="U23" s="5">
        <f t="shared" si="7"/>
        <v>0</v>
      </c>
      <c r="V23" s="6">
        <f t="shared" si="8"/>
        <v>0</v>
      </c>
      <c r="W23" s="120">
        <f t="shared" si="9"/>
        <v>0</v>
      </c>
      <c r="X23" s="17">
        <f t="shared" si="10"/>
        <v>0</v>
      </c>
      <c r="Y23" s="17">
        <f t="shared" si="11"/>
        <v>0</v>
      </c>
      <c r="Z23" s="17">
        <f t="shared" si="12"/>
        <v>0</v>
      </c>
      <c r="AA23" s="17">
        <f t="shared" si="13"/>
        <v>0</v>
      </c>
      <c r="AB23" s="17" t="e">
        <f t="shared" si="1"/>
        <v>#DIV/0!</v>
      </c>
      <c r="AC23" s="17" t="e">
        <f t="shared" si="2"/>
        <v>#DIV/0!</v>
      </c>
      <c r="AD23" s="17" t="e">
        <f t="shared" si="3"/>
        <v>#DIV/0!</v>
      </c>
      <c r="AE23" s="17" t="e">
        <f t="shared" si="4"/>
        <v>#DIV/0!</v>
      </c>
      <c r="AF23" s="220"/>
    </row>
    <row r="24" spans="1:32" s="1" customFormat="1" ht="30" hidden="1" customHeight="1" thickBot="1" x14ac:dyDescent="0.3">
      <c r="A24" s="90" t="s">
        <v>40</v>
      </c>
      <c r="B24" s="60">
        <f t="shared" si="16"/>
        <v>0</v>
      </c>
      <c r="C24" s="66">
        <f t="shared" si="16"/>
        <v>0</v>
      </c>
      <c r="D24" s="154"/>
      <c r="E24" s="155"/>
      <c r="F24" s="66">
        <f t="shared" si="15"/>
        <v>2016</v>
      </c>
      <c r="G24" s="168"/>
      <c r="H24" s="169"/>
      <c r="I24" s="169"/>
      <c r="J24" s="170"/>
      <c r="K24" s="171"/>
      <c r="L24" s="169"/>
      <c r="M24" s="169"/>
      <c r="N24" s="172"/>
      <c r="O24" s="171"/>
      <c r="P24" s="169"/>
      <c r="Q24" s="169"/>
      <c r="R24" s="172"/>
      <c r="S24" s="4">
        <f t="shared" si="5"/>
        <v>0</v>
      </c>
      <c r="T24" s="5">
        <f t="shared" si="6"/>
        <v>0</v>
      </c>
      <c r="U24" s="5">
        <f t="shared" si="7"/>
        <v>0</v>
      </c>
      <c r="V24" s="6">
        <f t="shared" si="8"/>
        <v>0</v>
      </c>
      <c r="W24" s="120">
        <f t="shared" si="9"/>
        <v>0</v>
      </c>
      <c r="X24" s="17">
        <f t="shared" si="10"/>
        <v>0</v>
      </c>
      <c r="Y24" s="17">
        <f t="shared" si="11"/>
        <v>0</v>
      </c>
      <c r="Z24" s="17">
        <f t="shared" si="12"/>
        <v>0</v>
      </c>
      <c r="AA24" s="17">
        <f t="shared" si="13"/>
        <v>0</v>
      </c>
      <c r="AB24" s="17" t="e">
        <f t="shared" si="1"/>
        <v>#DIV/0!</v>
      </c>
      <c r="AC24" s="17" t="e">
        <f t="shared" si="2"/>
        <v>#DIV/0!</v>
      </c>
      <c r="AD24" s="17" t="e">
        <f t="shared" si="3"/>
        <v>#DIV/0!</v>
      </c>
      <c r="AE24" s="17" t="e">
        <f t="shared" si="4"/>
        <v>#DIV/0!</v>
      </c>
      <c r="AF24" s="220"/>
    </row>
    <row r="25" spans="1:32" s="1" customFormat="1" ht="30" hidden="1" customHeight="1" thickBot="1" x14ac:dyDescent="0.3">
      <c r="A25" s="90" t="s">
        <v>41</v>
      </c>
      <c r="B25" s="60">
        <f t="shared" si="16"/>
        <v>0</v>
      </c>
      <c r="C25" s="66">
        <f t="shared" si="16"/>
        <v>0</v>
      </c>
      <c r="D25" s="154"/>
      <c r="E25" s="155"/>
      <c r="F25" s="66">
        <f t="shared" si="15"/>
        <v>2016</v>
      </c>
      <c r="G25" s="168"/>
      <c r="H25" s="169"/>
      <c r="I25" s="169"/>
      <c r="J25" s="170"/>
      <c r="K25" s="171"/>
      <c r="L25" s="169"/>
      <c r="M25" s="169"/>
      <c r="N25" s="172"/>
      <c r="O25" s="171"/>
      <c r="P25" s="169"/>
      <c r="Q25" s="169"/>
      <c r="R25" s="172"/>
      <c r="S25" s="4">
        <f t="shared" si="5"/>
        <v>0</v>
      </c>
      <c r="T25" s="5">
        <f t="shared" si="6"/>
        <v>0</v>
      </c>
      <c r="U25" s="5">
        <f t="shared" si="7"/>
        <v>0</v>
      </c>
      <c r="V25" s="6">
        <f t="shared" si="8"/>
        <v>0</v>
      </c>
      <c r="W25" s="120">
        <f t="shared" si="9"/>
        <v>0</v>
      </c>
      <c r="X25" s="17">
        <f t="shared" si="10"/>
        <v>0</v>
      </c>
      <c r="Y25" s="17">
        <f t="shared" si="11"/>
        <v>0</v>
      </c>
      <c r="Z25" s="17">
        <f t="shared" si="12"/>
        <v>0</v>
      </c>
      <c r="AA25" s="17">
        <f t="shared" si="13"/>
        <v>0</v>
      </c>
      <c r="AB25" s="17" t="e">
        <f t="shared" si="1"/>
        <v>#DIV/0!</v>
      </c>
      <c r="AC25" s="17" t="e">
        <f t="shared" si="2"/>
        <v>#DIV/0!</v>
      </c>
      <c r="AD25" s="17" t="e">
        <f t="shared" si="3"/>
        <v>#DIV/0!</v>
      </c>
      <c r="AE25" s="17" t="e">
        <f t="shared" si="4"/>
        <v>#DIV/0!</v>
      </c>
      <c r="AF25" s="220"/>
    </row>
    <row r="26" spans="1:32" s="1" customFormat="1" ht="30" hidden="1" customHeight="1" thickBot="1" x14ac:dyDescent="0.3">
      <c r="A26" s="90" t="s">
        <v>42</v>
      </c>
      <c r="B26" s="60">
        <f t="shared" si="16"/>
        <v>0</v>
      </c>
      <c r="C26" s="66">
        <f t="shared" si="16"/>
        <v>0</v>
      </c>
      <c r="D26" s="154"/>
      <c r="E26" s="155"/>
      <c r="F26" s="66">
        <f t="shared" si="15"/>
        <v>2016</v>
      </c>
      <c r="G26" s="168"/>
      <c r="H26" s="169"/>
      <c r="I26" s="169"/>
      <c r="J26" s="170"/>
      <c r="K26" s="171"/>
      <c r="L26" s="169"/>
      <c r="M26" s="169"/>
      <c r="N26" s="172"/>
      <c r="O26" s="171"/>
      <c r="P26" s="169"/>
      <c r="Q26" s="169"/>
      <c r="R26" s="172"/>
      <c r="S26" s="4">
        <f t="shared" si="5"/>
        <v>0</v>
      </c>
      <c r="T26" s="5">
        <f t="shared" si="6"/>
        <v>0</v>
      </c>
      <c r="U26" s="5">
        <f t="shared" si="7"/>
        <v>0</v>
      </c>
      <c r="V26" s="6">
        <f t="shared" si="8"/>
        <v>0</v>
      </c>
      <c r="W26" s="120">
        <f t="shared" si="9"/>
        <v>0</v>
      </c>
      <c r="X26" s="17">
        <f t="shared" si="10"/>
        <v>0</v>
      </c>
      <c r="Y26" s="17">
        <f t="shared" si="11"/>
        <v>0</v>
      </c>
      <c r="Z26" s="17">
        <f t="shared" si="12"/>
        <v>0</v>
      </c>
      <c r="AA26" s="17">
        <f t="shared" si="13"/>
        <v>0</v>
      </c>
      <c r="AB26" s="17" t="e">
        <f t="shared" si="1"/>
        <v>#DIV/0!</v>
      </c>
      <c r="AC26" s="17" t="e">
        <f t="shared" si="2"/>
        <v>#DIV/0!</v>
      </c>
      <c r="AD26" s="17" t="e">
        <f t="shared" si="3"/>
        <v>#DIV/0!</v>
      </c>
      <c r="AE26" s="17" t="e">
        <f t="shared" si="4"/>
        <v>#DIV/0!</v>
      </c>
      <c r="AF26" s="220"/>
    </row>
    <row r="27" spans="1:32" s="1" customFormat="1" ht="30" hidden="1" customHeight="1" thickBot="1" x14ac:dyDescent="0.3">
      <c r="A27" s="90" t="s">
        <v>43</v>
      </c>
      <c r="B27" s="60">
        <f t="shared" si="16"/>
        <v>0</v>
      </c>
      <c r="C27" s="66">
        <f t="shared" si="16"/>
        <v>0</v>
      </c>
      <c r="D27" s="154"/>
      <c r="E27" s="155"/>
      <c r="F27" s="66">
        <f t="shared" si="15"/>
        <v>2016</v>
      </c>
      <c r="G27" s="168"/>
      <c r="H27" s="169"/>
      <c r="I27" s="169"/>
      <c r="J27" s="170"/>
      <c r="K27" s="171"/>
      <c r="L27" s="169"/>
      <c r="M27" s="169"/>
      <c r="N27" s="172"/>
      <c r="O27" s="171"/>
      <c r="P27" s="169"/>
      <c r="Q27" s="169"/>
      <c r="R27" s="172"/>
      <c r="S27" s="4">
        <f t="shared" si="5"/>
        <v>0</v>
      </c>
      <c r="T27" s="5">
        <f t="shared" si="6"/>
        <v>0</v>
      </c>
      <c r="U27" s="5">
        <f t="shared" si="7"/>
        <v>0</v>
      </c>
      <c r="V27" s="6">
        <f t="shared" si="8"/>
        <v>0</v>
      </c>
      <c r="W27" s="120">
        <f t="shared" si="9"/>
        <v>0</v>
      </c>
      <c r="X27" s="17">
        <f t="shared" si="10"/>
        <v>0</v>
      </c>
      <c r="Y27" s="17">
        <f t="shared" si="11"/>
        <v>0</v>
      </c>
      <c r="Z27" s="17">
        <f t="shared" si="12"/>
        <v>0</v>
      </c>
      <c r="AA27" s="17">
        <f t="shared" si="13"/>
        <v>0</v>
      </c>
      <c r="AB27" s="17" t="e">
        <f t="shared" si="1"/>
        <v>#DIV/0!</v>
      </c>
      <c r="AC27" s="17" t="e">
        <f t="shared" si="2"/>
        <v>#DIV/0!</v>
      </c>
      <c r="AD27" s="17" t="e">
        <f t="shared" si="3"/>
        <v>#DIV/0!</v>
      </c>
      <c r="AE27" s="17" t="e">
        <f t="shared" si="4"/>
        <v>#DIV/0!</v>
      </c>
      <c r="AF27" s="220"/>
    </row>
    <row r="28" spans="1:32" s="1" customFormat="1" ht="30" hidden="1" customHeight="1" thickBot="1" x14ac:dyDescent="0.3">
      <c r="A28" s="90" t="s">
        <v>44</v>
      </c>
      <c r="B28" s="60">
        <f t="shared" si="16"/>
        <v>0</v>
      </c>
      <c r="C28" s="66">
        <f t="shared" si="16"/>
        <v>0</v>
      </c>
      <c r="D28" s="154"/>
      <c r="E28" s="155"/>
      <c r="F28" s="66">
        <f t="shared" si="15"/>
        <v>2016</v>
      </c>
      <c r="G28" s="168"/>
      <c r="H28" s="169"/>
      <c r="I28" s="169"/>
      <c r="J28" s="170"/>
      <c r="K28" s="171"/>
      <c r="L28" s="169"/>
      <c r="M28" s="169"/>
      <c r="N28" s="172"/>
      <c r="O28" s="171"/>
      <c r="P28" s="169"/>
      <c r="Q28" s="169"/>
      <c r="R28" s="172"/>
      <c r="S28" s="4">
        <f t="shared" si="5"/>
        <v>0</v>
      </c>
      <c r="T28" s="5">
        <f t="shared" si="6"/>
        <v>0</v>
      </c>
      <c r="U28" s="5">
        <f t="shared" si="7"/>
        <v>0</v>
      </c>
      <c r="V28" s="6">
        <f t="shared" si="8"/>
        <v>0</v>
      </c>
      <c r="W28" s="120">
        <f t="shared" si="9"/>
        <v>0</v>
      </c>
      <c r="X28" s="17">
        <f t="shared" si="10"/>
        <v>0</v>
      </c>
      <c r="Y28" s="17">
        <f t="shared" si="11"/>
        <v>0</v>
      </c>
      <c r="Z28" s="17">
        <f t="shared" si="12"/>
        <v>0</v>
      </c>
      <c r="AA28" s="17">
        <f t="shared" si="13"/>
        <v>0</v>
      </c>
      <c r="AB28" s="17" t="e">
        <f t="shared" si="1"/>
        <v>#DIV/0!</v>
      </c>
      <c r="AC28" s="17" t="e">
        <f t="shared" si="2"/>
        <v>#DIV/0!</v>
      </c>
      <c r="AD28" s="17" t="e">
        <f t="shared" si="3"/>
        <v>#DIV/0!</v>
      </c>
      <c r="AE28" s="17" t="e">
        <f t="shared" si="4"/>
        <v>#DIV/0!</v>
      </c>
      <c r="AF28" s="220"/>
    </row>
    <row r="29" spans="1:32" s="1" customFormat="1" ht="30" hidden="1" customHeight="1" thickBot="1" x14ac:dyDescent="0.3">
      <c r="A29" s="90" t="s">
        <v>45</v>
      </c>
      <c r="B29" s="60">
        <f t="shared" si="16"/>
        <v>0</v>
      </c>
      <c r="C29" s="66">
        <f t="shared" si="16"/>
        <v>0</v>
      </c>
      <c r="D29" s="154"/>
      <c r="E29" s="155"/>
      <c r="F29" s="66">
        <f t="shared" si="15"/>
        <v>2016</v>
      </c>
      <c r="G29" s="168"/>
      <c r="H29" s="169"/>
      <c r="I29" s="169"/>
      <c r="J29" s="170"/>
      <c r="K29" s="171"/>
      <c r="L29" s="169"/>
      <c r="M29" s="169"/>
      <c r="N29" s="172"/>
      <c r="O29" s="171"/>
      <c r="P29" s="169"/>
      <c r="Q29" s="169"/>
      <c r="R29" s="172"/>
      <c r="S29" s="4">
        <f t="shared" si="5"/>
        <v>0</v>
      </c>
      <c r="T29" s="5">
        <f t="shared" si="6"/>
        <v>0</v>
      </c>
      <c r="U29" s="5">
        <f t="shared" si="7"/>
        <v>0</v>
      </c>
      <c r="V29" s="6">
        <f t="shared" si="8"/>
        <v>0</v>
      </c>
      <c r="W29" s="120">
        <f t="shared" si="9"/>
        <v>0</v>
      </c>
      <c r="X29" s="17">
        <f t="shared" si="10"/>
        <v>0</v>
      </c>
      <c r="Y29" s="17">
        <f t="shared" si="11"/>
        <v>0</v>
      </c>
      <c r="Z29" s="17">
        <f t="shared" si="12"/>
        <v>0</v>
      </c>
      <c r="AA29" s="17">
        <f t="shared" si="13"/>
        <v>0</v>
      </c>
      <c r="AB29" s="17" t="e">
        <f t="shared" si="1"/>
        <v>#DIV/0!</v>
      </c>
      <c r="AC29" s="17" t="e">
        <f t="shared" si="2"/>
        <v>#DIV/0!</v>
      </c>
      <c r="AD29" s="17" t="e">
        <f t="shared" si="3"/>
        <v>#DIV/0!</v>
      </c>
      <c r="AE29" s="17" t="e">
        <f t="shared" si="4"/>
        <v>#DIV/0!</v>
      </c>
      <c r="AF29" s="220"/>
    </row>
    <row r="30" spans="1:32" s="1" customFormat="1" ht="30" hidden="1" customHeight="1" thickBot="1" x14ac:dyDescent="0.3">
      <c r="A30" s="90" t="s">
        <v>46</v>
      </c>
      <c r="B30" s="60">
        <f t="shared" si="16"/>
        <v>0</v>
      </c>
      <c r="C30" s="66">
        <f t="shared" si="16"/>
        <v>0</v>
      </c>
      <c r="D30" s="154"/>
      <c r="E30" s="155"/>
      <c r="F30" s="66">
        <f t="shared" si="15"/>
        <v>2016</v>
      </c>
      <c r="G30" s="168"/>
      <c r="H30" s="169"/>
      <c r="I30" s="169"/>
      <c r="J30" s="170"/>
      <c r="K30" s="171"/>
      <c r="L30" s="169"/>
      <c r="M30" s="169"/>
      <c r="N30" s="172"/>
      <c r="O30" s="171"/>
      <c r="P30" s="169"/>
      <c r="Q30" s="169"/>
      <c r="R30" s="172"/>
      <c r="S30" s="4">
        <f t="shared" si="5"/>
        <v>0</v>
      </c>
      <c r="T30" s="5">
        <f t="shared" si="6"/>
        <v>0</v>
      </c>
      <c r="U30" s="5">
        <f t="shared" si="7"/>
        <v>0</v>
      </c>
      <c r="V30" s="6">
        <f t="shared" si="8"/>
        <v>0</v>
      </c>
      <c r="W30" s="120">
        <f t="shared" si="9"/>
        <v>0</v>
      </c>
      <c r="X30" s="17">
        <f t="shared" si="10"/>
        <v>0</v>
      </c>
      <c r="Y30" s="17">
        <f t="shared" si="11"/>
        <v>0</v>
      </c>
      <c r="Z30" s="17">
        <f t="shared" si="12"/>
        <v>0</v>
      </c>
      <c r="AA30" s="17">
        <f t="shared" si="13"/>
        <v>0</v>
      </c>
      <c r="AB30" s="17" t="e">
        <f t="shared" si="1"/>
        <v>#DIV/0!</v>
      </c>
      <c r="AC30" s="17" t="e">
        <f t="shared" si="2"/>
        <v>#DIV/0!</v>
      </c>
      <c r="AD30" s="17" t="e">
        <f t="shared" si="3"/>
        <v>#DIV/0!</v>
      </c>
      <c r="AE30" s="17" t="e">
        <f t="shared" si="4"/>
        <v>#DIV/0!</v>
      </c>
      <c r="AF30" s="220"/>
    </row>
    <row r="31" spans="1:32" s="1" customFormat="1" ht="30" hidden="1" customHeight="1" thickBot="1" x14ac:dyDescent="0.3">
      <c r="A31" s="90" t="s">
        <v>47</v>
      </c>
      <c r="B31" s="60">
        <f t="shared" si="16"/>
        <v>0</v>
      </c>
      <c r="C31" s="66">
        <f t="shared" si="16"/>
        <v>0</v>
      </c>
      <c r="D31" s="154"/>
      <c r="E31" s="155"/>
      <c r="F31" s="66">
        <f t="shared" si="15"/>
        <v>2016</v>
      </c>
      <c r="G31" s="168"/>
      <c r="H31" s="169"/>
      <c r="I31" s="169"/>
      <c r="J31" s="170"/>
      <c r="K31" s="171"/>
      <c r="L31" s="169"/>
      <c r="M31" s="169"/>
      <c r="N31" s="172"/>
      <c r="O31" s="171"/>
      <c r="P31" s="169"/>
      <c r="Q31" s="169"/>
      <c r="R31" s="172"/>
      <c r="S31" s="4">
        <f t="shared" si="5"/>
        <v>0</v>
      </c>
      <c r="T31" s="5">
        <f t="shared" si="6"/>
        <v>0</v>
      </c>
      <c r="U31" s="5">
        <f t="shared" si="7"/>
        <v>0</v>
      </c>
      <c r="V31" s="6">
        <f t="shared" si="8"/>
        <v>0</v>
      </c>
      <c r="W31" s="120">
        <f t="shared" si="9"/>
        <v>0</v>
      </c>
      <c r="X31" s="17">
        <f t="shared" si="10"/>
        <v>0</v>
      </c>
      <c r="Y31" s="17">
        <f t="shared" si="11"/>
        <v>0</v>
      </c>
      <c r="Z31" s="17">
        <f t="shared" si="12"/>
        <v>0</v>
      </c>
      <c r="AA31" s="17">
        <f t="shared" si="13"/>
        <v>0</v>
      </c>
      <c r="AB31" s="17" t="e">
        <f t="shared" si="1"/>
        <v>#DIV/0!</v>
      </c>
      <c r="AC31" s="17" t="e">
        <f t="shared" si="2"/>
        <v>#DIV/0!</v>
      </c>
      <c r="AD31" s="17" t="e">
        <f t="shared" si="3"/>
        <v>#DIV/0!</v>
      </c>
      <c r="AE31" s="17" t="e">
        <f t="shared" si="4"/>
        <v>#DIV/0!</v>
      </c>
      <c r="AF31" s="220"/>
    </row>
    <row r="32" spans="1:32" s="1" customFormat="1" ht="30" hidden="1" customHeight="1" thickBot="1" x14ac:dyDescent="0.3">
      <c r="A32" s="90" t="s">
        <v>48</v>
      </c>
      <c r="B32" s="60">
        <f t="shared" si="16"/>
        <v>0</v>
      </c>
      <c r="C32" s="66">
        <f t="shared" si="16"/>
        <v>0</v>
      </c>
      <c r="D32" s="154"/>
      <c r="E32" s="155"/>
      <c r="F32" s="66">
        <f t="shared" si="15"/>
        <v>2016</v>
      </c>
      <c r="G32" s="168"/>
      <c r="H32" s="169"/>
      <c r="I32" s="169"/>
      <c r="J32" s="170"/>
      <c r="K32" s="171"/>
      <c r="L32" s="169"/>
      <c r="M32" s="169"/>
      <c r="N32" s="172"/>
      <c r="O32" s="171"/>
      <c r="P32" s="169"/>
      <c r="Q32" s="169"/>
      <c r="R32" s="172"/>
      <c r="S32" s="4">
        <f t="shared" si="5"/>
        <v>0</v>
      </c>
      <c r="T32" s="5">
        <f t="shared" si="6"/>
        <v>0</v>
      </c>
      <c r="U32" s="5">
        <f t="shared" si="7"/>
        <v>0</v>
      </c>
      <c r="V32" s="6">
        <f t="shared" si="8"/>
        <v>0</v>
      </c>
      <c r="W32" s="120">
        <f t="shared" si="9"/>
        <v>0</v>
      </c>
      <c r="X32" s="17">
        <f t="shared" si="10"/>
        <v>0</v>
      </c>
      <c r="Y32" s="17">
        <f t="shared" si="11"/>
        <v>0</v>
      </c>
      <c r="Z32" s="17">
        <f t="shared" si="12"/>
        <v>0</v>
      </c>
      <c r="AA32" s="17">
        <f t="shared" si="13"/>
        <v>0</v>
      </c>
      <c r="AB32" s="17" t="e">
        <f t="shared" si="1"/>
        <v>#DIV/0!</v>
      </c>
      <c r="AC32" s="17" t="e">
        <f t="shared" si="2"/>
        <v>#DIV/0!</v>
      </c>
      <c r="AD32" s="17" t="e">
        <f t="shared" si="3"/>
        <v>#DIV/0!</v>
      </c>
      <c r="AE32" s="17" t="e">
        <f t="shared" si="4"/>
        <v>#DIV/0!</v>
      </c>
      <c r="AF32" s="220"/>
    </row>
    <row r="33" spans="1:32" s="1" customFormat="1" ht="30" hidden="1" customHeight="1" thickBot="1" x14ac:dyDescent="0.3">
      <c r="A33" s="90" t="s">
        <v>49</v>
      </c>
      <c r="B33" s="60">
        <f t="shared" si="16"/>
        <v>0</v>
      </c>
      <c r="C33" s="66">
        <f t="shared" si="16"/>
        <v>0</v>
      </c>
      <c r="D33" s="154"/>
      <c r="E33" s="155"/>
      <c r="F33" s="66">
        <f t="shared" si="15"/>
        <v>2016</v>
      </c>
      <c r="G33" s="168"/>
      <c r="H33" s="169"/>
      <c r="I33" s="169"/>
      <c r="J33" s="170"/>
      <c r="K33" s="171"/>
      <c r="L33" s="169"/>
      <c r="M33" s="169"/>
      <c r="N33" s="172"/>
      <c r="O33" s="171"/>
      <c r="P33" s="169"/>
      <c r="Q33" s="169"/>
      <c r="R33" s="172"/>
      <c r="S33" s="4">
        <f t="shared" si="5"/>
        <v>0</v>
      </c>
      <c r="T33" s="5">
        <f t="shared" si="6"/>
        <v>0</v>
      </c>
      <c r="U33" s="5">
        <f t="shared" si="7"/>
        <v>0</v>
      </c>
      <c r="V33" s="6">
        <f t="shared" si="8"/>
        <v>0</v>
      </c>
      <c r="W33" s="120">
        <f t="shared" si="9"/>
        <v>0</v>
      </c>
      <c r="X33" s="17">
        <f t="shared" si="10"/>
        <v>0</v>
      </c>
      <c r="Y33" s="17">
        <f t="shared" si="11"/>
        <v>0</v>
      </c>
      <c r="Z33" s="17">
        <f t="shared" si="12"/>
        <v>0</v>
      </c>
      <c r="AA33" s="17">
        <f t="shared" si="13"/>
        <v>0</v>
      </c>
      <c r="AB33" s="17" t="e">
        <f t="shared" si="1"/>
        <v>#DIV/0!</v>
      </c>
      <c r="AC33" s="17" t="e">
        <f t="shared" si="2"/>
        <v>#DIV/0!</v>
      </c>
      <c r="AD33" s="17" t="e">
        <f t="shared" si="3"/>
        <v>#DIV/0!</v>
      </c>
      <c r="AE33" s="17" t="e">
        <f t="shared" si="4"/>
        <v>#DIV/0!</v>
      </c>
      <c r="AF33" s="220"/>
    </row>
    <row r="34" spans="1:32" s="1" customFormat="1" ht="30" hidden="1" customHeight="1" thickBot="1" x14ac:dyDescent="0.3">
      <c r="A34" s="90" t="s">
        <v>50</v>
      </c>
      <c r="B34" s="60">
        <f t="shared" si="16"/>
        <v>0</v>
      </c>
      <c r="C34" s="66">
        <f t="shared" si="16"/>
        <v>0</v>
      </c>
      <c r="D34" s="154"/>
      <c r="E34" s="155"/>
      <c r="F34" s="66">
        <f t="shared" si="15"/>
        <v>2016</v>
      </c>
      <c r="G34" s="168"/>
      <c r="H34" s="169"/>
      <c r="I34" s="169"/>
      <c r="J34" s="170"/>
      <c r="K34" s="171"/>
      <c r="L34" s="169"/>
      <c r="M34" s="169"/>
      <c r="N34" s="172"/>
      <c r="O34" s="171"/>
      <c r="P34" s="169"/>
      <c r="Q34" s="169"/>
      <c r="R34" s="172"/>
      <c r="S34" s="4">
        <f t="shared" si="5"/>
        <v>0</v>
      </c>
      <c r="T34" s="5">
        <f t="shared" si="6"/>
        <v>0</v>
      </c>
      <c r="U34" s="5">
        <f t="shared" si="7"/>
        <v>0</v>
      </c>
      <c r="V34" s="6">
        <f t="shared" si="8"/>
        <v>0</v>
      </c>
      <c r="W34" s="120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7" t="e">
        <f t="shared" si="1"/>
        <v>#DIV/0!</v>
      </c>
      <c r="AC34" s="17" t="e">
        <f t="shared" si="2"/>
        <v>#DIV/0!</v>
      </c>
      <c r="AD34" s="17" t="e">
        <f t="shared" si="3"/>
        <v>#DIV/0!</v>
      </c>
      <c r="AE34" s="17" t="e">
        <f t="shared" si="4"/>
        <v>#DIV/0!</v>
      </c>
      <c r="AF34" s="220"/>
    </row>
    <row r="35" spans="1:32" s="1" customFormat="1" ht="30" hidden="1" customHeight="1" thickBot="1" x14ac:dyDescent="0.3">
      <c r="A35" s="90" t="s">
        <v>51</v>
      </c>
      <c r="B35" s="60">
        <f t="shared" si="16"/>
        <v>0</v>
      </c>
      <c r="C35" s="66">
        <f t="shared" si="16"/>
        <v>0</v>
      </c>
      <c r="D35" s="154"/>
      <c r="E35" s="155"/>
      <c r="F35" s="66">
        <f t="shared" si="15"/>
        <v>2016</v>
      </c>
      <c r="G35" s="168"/>
      <c r="H35" s="169"/>
      <c r="I35" s="169"/>
      <c r="J35" s="170"/>
      <c r="K35" s="171"/>
      <c r="L35" s="169"/>
      <c r="M35" s="169"/>
      <c r="N35" s="172"/>
      <c r="O35" s="171"/>
      <c r="P35" s="169"/>
      <c r="Q35" s="169"/>
      <c r="R35" s="172"/>
      <c r="S35" s="4">
        <f t="shared" si="5"/>
        <v>0</v>
      </c>
      <c r="T35" s="5">
        <f t="shared" si="6"/>
        <v>0</v>
      </c>
      <c r="U35" s="5">
        <f t="shared" si="7"/>
        <v>0</v>
      </c>
      <c r="V35" s="6">
        <f t="shared" si="8"/>
        <v>0</v>
      </c>
      <c r="W35" s="120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7" t="e">
        <f t="shared" ref="AB35:AB66" si="17">IF(((K35/G35)*100)&lt;50,0,O35*4200)</f>
        <v>#DIV/0!</v>
      </c>
      <c r="AC35" s="17" t="e">
        <f t="shared" ref="AC35:AC66" si="18">IF(((L35/H35)*100)&lt;50,0,P35*1350)</f>
        <v>#DIV/0!</v>
      </c>
      <c r="AD35" s="17" t="e">
        <f t="shared" ref="AD35:AD66" si="19">IF(((M35/I35)*100)&lt;50,0,Q35*1100)</f>
        <v>#DIV/0!</v>
      </c>
      <c r="AE35" s="17" t="e">
        <f t="shared" ref="AE35:AE66" si="20">IF(((N35/J35)*100)&lt;50,0,R35*2700)</f>
        <v>#DIV/0!</v>
      </c>
      <c r="AF35" s="220"/>
    </row>
    <row r="36" spans="1:32" s="1" customFormat="1" ht="30" hidden="1" customHeight="1" thickBot="1" x14ac:dyDescent="0.3">
      <c r="A36" s="90" t="s">
        <v>52</v>
      </c>
      <c r="B36" s="60">
        <f t="shared" si="16"/>
        <v>0</v>
      </c>
      <c r="C36" s="66">
        <f t="shared" si="16"/>
        <v>0</v>
      </c>
      <c r="D36" s="154"/>
      <c r="E36" s="155"/>
      <c r="F36" s="66">
        <f t="shared" si="15"/>
        <v>2016</v>
      </c>
      <c r="G36" s="168"/>
      <c r="H36" s="169"/>
      <c r="I36" s="169"/>
      <c r="J36" s="170"/>
      <c r="K36" s="171"/>
      <c r="L36" s="169"/>
      <c r="M36" s="169"/>
      <c r="N36" s="172"/>
      <c r="O36" s="171"/>
      <c r="P36" s="169"/>
      <c r="Q36" s="169"/>
      <c r="R36" s="172"/>
      <c r="S36" s="4">
        <f t="shared" si="5"/>
        <v>0</v>
      </c>
      <c r="T36" s="5">
        <f t="shared" si="6"/>
        <v>0</v>
      </c>
      <c r="U36" s="5">
        <f t="shared" si="7"/>
        <v>0</v>
      </c>
      <c r="V36" s="6">
        <f t="shared" si="8"/>
        <v>0</v>
      </c>
      <c r="W36" s="120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7" t="e">
        <f t="shared" si="17"/>
        <v>#DIV/0!</v>
      </c>
      <c r="AC36" s="17" t="e">
        <f t="shared" si="18"/>
        <v>#DIV/0!</v>
      </c>
      <c r="AD36" s="17" t="e">
        <f t="shared" si="19"/>
        <v>#DIV/0!</v>
      </c>
      <c r="AE36" s="17" t="e">
        <f t="shared" si="20"/>
        <v>#DIV/0!</v>
      </c>
      <c r="AF36" s="220"/>
    </row>
    <row r="37" spans="1:32" s="1" customFormat="1" ht="30" hidden="1" customHeight="1" thickBot="1" x14ac:dyDescent="0.3">
      <c r="A37" s="90" t="s">
        <v>53</v>
      </c>
      <c r="B37" s="60">
        <f t="shared" ref="B37:C52" si="21">+B36</f>
        <v>0</v>
      </c>
      <c r="C37" s="66">
        <f t="shared" si="21"/>
        <v>0</v>
      </c>
      <c r="D37" s="154"/>
      <c r="E37" s="155"/>
      <c r="F37" s="66">
        <f t="shared" si="15"/>
        <v>2016</v>
      </c>
      <c r="G37" s="168"/>
      <c r="H37" s="169"/>
      <c r="I37" s="169"/>
      <c r="J37" s="170"/>
      <c r="K37" s="171"/>
      <c r="L37" s="169"/>
      <c r="M37" s="169"/>
      <c r="N37" s="172"/>
      <c r="O37" s="171"/>
      <c r="P37" s="169"/>
      <c r="Q37" s="169"/>
      <c r="R37" s="172"/>
      <c r="S37" s="4">
        <f t="shared" si="5"/>
        <v>0</v>
      </c>
      <c r="T37" s="5">
        <f t="shared" si="6"/>
        <v>0</v>
      </c>
      <c r="U37" s="5">
        <f t="shared" si="7"/>
        <v>0</v>
      </c>
      <c r="V37" s="6">
        <f t="shared" si="8"/>
        <v>0</v>
      </c>
      <c r="W37" s="120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7" t="e">
        <f t="shared" si="17"/>
        <v>#DIV/0!</v>
      </c>
      <c r="AC37" s="17" t="e">
        <f t="shared" si="18"/>
        <v>#DIV/0!</v>
      </c>
      <c r="AD37" s="17" t="e">
        <f t="shared" si="19"/>
        <v>#DIV/0!</v>
      </c>
      <c r="AE37" s="17" t="e">
        <f t="shared" si="20"/>
        <v>#DIV/0!</v>
      </c>
      <c r="AF37" s="220"/>
    </row>
    <row r="38" spans="1:32" s="1" customFormat="1" ht="30" hidden="1" customHeight="1" thickBot="1" x14ac:dyDescent="0.3">
      <c r="A38" s="90" t="s">
        <v>54</v>
      </c>
      <c r="B38" s="60">
        <f t="shared" si="21"/>
        <v>0</v>
      </c>
      <c r="C38" s="66">
        <f t="shared" si="21"/>
        <v>0</v>
      </c>
      <c r="D38" s="154"/>
      <c r="E38" s="155"/>
      <c r="F38" s="66">
        <f t="shared" si="15"/>
        <v>2016</v>
      </c>
      <c r="G38" s="168"/>
      <c r="H38" s="169"/>
      <c r="I38" s="169"/>
      <c r="J38" s="170"/>
      <c r="K38" s="171"/>
      <c r="L38" s="169"/>
      <c r="M38" s="169"/>
      <c r="N38" s="172"/>
      <c r="O38" s="171"/>
      <c r="P38" s="169"/>
      <c r="Q38" s="169"/>
      <c r="R38" s="172"/>
      <c r="S38" s="4">
        <f t="shared" si="5"/>
        <v>0</v>
      </c>
      <c r="T38" s="5">
        <f t="shared" si="6"/>
        <v>0</v>
      </c>
      <c r="U38" s="5">
        <f t="shared" si="7"/>
        <v>0</v>
      </c>
      <c r="V38" s="6">
        <f t="shared" si="8"/>
        <v>0</v>
      </c>
      <c r="W38" s="120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7" t="e">
        <f t="shared" si="17"/>
        <v>#DIV/0!</v>
      </c>
      <c r="AC38" s="17" t="e">
        <f t="shared" si="18"/>
        <v>#DIV/0!</v>
      </c>
      <c r="AD38" s="17" t="e">
        <f t="shared" si="19"/>
        <v>#DIV/0!</v>
      </c>
      <c r="AE38" s="17" t="e">
        <f t="shared" si="20"/>
        <v>#DIV/0!</v>
      </c>
      <c r="AF38" s="220"/>
    </row>
    <row r="39" spans="1:32" s="1" customFormat="1" ht="30" hidden="1" customHeight="1" thickBot="1" x14ac:dyDescent="0.3">
      <c r="A39" s="90" t="s">
        <v>55</v>
      </c>
      <c r="B39" s="60">
        <f t="shared" si="21"/>
        <v>0</v>
      </c>
      <c r="C39" s="66">
        <f t="shared" si="21"/>
        <v>0</v>
      </c>
      <c r="D39" s="154"/>
      <c r="E39" s="155"/>
      <c r="F39" s="66">
        <f t="shared" si="15"/>
        <v>2016</v>
      </c>
      <c r="G39" s="168"/>
      <c r="H39" s="169"/>
      <c r="I39" s="169"/>
      <c r="J39" s="170"/>
      <c r="K39" s="171"/>
      <c r="L39" s="169"/>
      <c r="M39" s="169"/>
      <c r="N39" s="172"/>
      <c r="O39" s="171"/>
      <c r="P39" s="169"/>
      <c r="Q39" s="169"/>
      <c r="R39" s="172"/>
      <c r="S39" s="4">
        <f t="shared" si="5"/>
        <v>0</v>
      </c>
      <c r="T39" s="5">
        <f t="shared" si="6"/>
        <v>0</v>
      </c>
      <c r="U39" s="5">
        <f t="shared" si="7"/>
        <v>0</v>
      </c>
      <c r="V39" s="6">
        <f t="shared" si="8"/>
        <v>0</v>
      </c>
      <c r="W39" s="120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7" t="e">
        <f t="shared" si="17"/>
        <v>#DIV/0!</v>
      </c>
      <c r="AC39" s="17" t="e">
        <f t="shared" si="18"/>
        <v>#DIV/0!</v>
      </c>
      <c r="AD39" s="17" t="e">
        <f t="shared" si="19"/>
        <v>#DIV/0!</v>
      </c>
      <c r="AE39" s="17" t="e">
        <f t="shared" si="20"/>
        <v>#DIV/0!</v>
      </c>
      <c r="AF39" s="220"/>
    </row>
    <row r="40" spans="1:32" s="1" customFormat="1" ht="30" hidden="1" customHeight="1" thickBot="1" x14ac:dyDescent="0.3">
      <c r="A40" s="90" t="s">
        <v>56</v>
      </c>
      <c r="B40" s="60">
        <f t="shared" si="21"/>
        <v>0</v>
      </c>
      <c r="C40" s="66">
        <f t="shared" si="21"/>
        <v>0</v>
      </c>
      <c r="D40" s="154"/>
      <c r="E40" s="155"/>
      <c r="F40" s="66">
        <f t="shared" si="15"/>
        <v>2016</v>
      </c>
      <c r="G40" s="168"/>
      <c r="H40" s="169"/>
      <c r="I40" s="169"/>
      <c r="J40" s="170"/>
      <c r="K40" s="171"/>
      <c r="L40" s="169"/>
      <c r="M40" s="169"/>
      <c r="N40" s="172"/>
      <c r="O40" s="171"/>
      <c r="P40" s="169"/>
      <c r="Q40" s="169"/>
      <c r="R40" s="172"/>
      <c r="S40" s="4">
        <f t="shared" si="5"/>
        <v>0</v>
      </c>
      <c r="T40" s="5">
        <f t="shared" si="6"/>
        <v>0</v>
      </c>
      <c r="U40" s="5">
        <f t="shared" si="7"/>
        <v>0</v>
      </c>
      <c r="V40" s="6">
        <f t="shared" si="8"/>
        <v>0</v>
      </c>
      <c r="W40" s="120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7" t="e">
        <f t="shared" si="17"/>
        <v>#DIV/0!</v>
      </c>
      <c r="AC40" s="17" t="e">
        <f t="shared" si="18"/>
        <v>#DIV/0!</v>
      </c>
      <c r="AD40" s="17" t="e">
        <f t="shared" si="19"/>
        <v>#DIV/0!</v>
      </c>
      <c r="AE40" s="17" t="e">
        <f t="shared" si="20"/>
        <v>#DIV/0!</v>
      </c>
      <c r="AF40" s="220"/>
    </row>
    <row r="41" spans="1:32" s="1" customFormat="1" ht="30" hidden="1" customHeight="1" thickBot="1" x14ac:dyDescent="0.3">
      <c r="A41" s="90" t="s">
        <v>57</v>
      </c>
      <c r="B41" s="60">
        <f t="shared" si="21"/>
        <v>0</v>
      </c>
      <c r="C41" s="66">
        <f t="shared" si="21"/>
        <v>0</v>
      </c>
      <c r="D41" s="154"/>
      <c r="E41" s="155"/>
      <c r="F41" s="66">
        <f t="shared" si="15"/>
        <v>2016</v>
      </c>
      <c r="G41" s="168"/>
      <c r="H41" s="169"/>
      <c r="I41" s="169"/>
      <c r="J41" s="170"/>
      <c r="K41" s="171"/>
      <c r="L41" s="169"/>
      <c r="M41" s="169"/>
      <c r="N41" s="172"/>
      <c r="O41" s="171"/>
      <c r="P41" s="169"/>
      <c r="Q41" s="169"/>
      <c r="R41" s="172"/>
      <c r="S41" s="4">
        <f t="shared" si="5"/>
        <v>0</v>
      </c>
      <c r="T41" s="5">
        <f t="shared" si="6"/>
        <v>0</v>
      </c>
      <c r="U41" s="5">
        <f t="shared" si="7"/>
        <v>0</v>
      </c>
      <c r="V41" s="6">
        <f t="shared" si="8"/>
        <v>0</v>
      </c>
      <c r="W41" s="120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7" t="e">
        <f t="shared" si="17"/>
        <v>#DIV/0!</v>
      </c>
      <c r="AC41" s="17" t="e">
        <f t="shared" si="18"/>
        <v>#DIV/0!</v>
      </c>
      <c r="AD41" s="17" t="e">
        <f t="shared" si="19"/>
        <v>#DIV/0!</v>
      </c>
      <c r="AE41" s="17" t="e">
        <f t="shared" si="20"/>
        <v>#DIV/0!</v>
      </c>
      <c r="AF41" s="220"/>
    </row>
    <row r="42" spans="1:32" s="1" customFormat="1" ht="30" hidden="1" customHeight="1" thickBot="1" x14ac:dyDescent="0.3">
      <c r="A42" s="90" t="s">
        <v>58</v>
      </c>
      <c r="B42" s="60">
        <f t="shared" si="21"/>
        <v>0</v>
      </c>
      <c r="C42" s="66">
        <f t="shared" si="21"/>
        <v>0</v>
      </c>
      <c r="D42" s="154"/>
      <c r="E42" s="155"/>
      <c r="F42" s="66">
        <f t="shared" si="15"/>
        <v>2016</v>
      </c>
      <c r="G42" s="168"/>
      <c r="H42" s="169"/>
      <c r="I42" s="169"/>
      <c r="J42" s="170"/>
      <c r="K42" s="171"/>
      <c r="L42" s="169"/>
      <c r="M42" s="169"/>
      <c r="N42" s="172"/>
      <c r="O42" s="171"/>
      <c r="P42" s="169"/>
      <c r="Q42" s="169"/>
      <c r="R42" s="172"/>
      <c r="S42" s="4">
        <f t="shared" si="5"/>
        <v>0</v>
      </c>
      <c r="T42" s="5">
        <f t="shared" si="6"/>
        <v>0</v>
      </c>
      <c r="U42" s="5">
        <f t="shared" si="7"/>
        <v>0</v>
      </c>
      <c r="V42" s="6">
        <f t="shared" si="8"/>
        <v>0</v>
      </c>
      <c r="W42" s="120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7" t="e">
        <f t="shared" si="17"/>
        <v>#DIV/0!</v>
      </c>
      <c r="AC42" s="17" t="e">
        <f t="shared" si="18"/>
        <v>#DIV/0!</v>
      </c>
      <c r="AD42" s="17" t="e">
        <f t="shared" si="19"/>
        <v>#DIV/0!</v>
      </c>
      <c r="AE42" s="17" t="e">
        <f t="shared" si="20"/>
        <v>#DIV/0!</v>
      </c>
      <c r="AF42" s="220"/>
    </row>
    <row r="43" spans="1:32" s="1" customFormat="1" ht="30" hidden="1" customHeight="1" thickBot="1" x14ac:dyDescent="0.3">
      <c r="A43" s="90" t="s">
        <v>59</v>
      </c>
      <c r="B43" s="60">
        <f t="shared" si="21"/>
        <v>0</v>
      </c>
      <c r="C43" s="66">
        <f t="shared" si="21"/>
        <v>0</v>
      </c>
      <c r="D43" s="154"/>
      <c r="E43" s="155"/>
      <c r="F43" s="66">
        <f t="shared" si="15"/>
        <v>2016</v>
      </c>
      <c r="G43" s="168"/>
      <c r="H43" s="169"/>
      <c r="I43" s="169"/>
      <c r="J43" s="170"/>
      <c r="K43" s="171"/>
      <c r="L43" s="169"/>
      <c r="M43" s="169"/>
      <c r="N43" s="172"/>
      <c r="O43" s="171"/>
      <c r="P43" s="169"/>
      <c r="Q43" s="169"/>
      <c r="R43" s="172"/>
      <c r="S43" s="4">
        <f t="shared" si="5"/>
        <v>0</v>
      </c>
      <c r="T43" s="5">
        <f t="shared" si="6"/>
        <v>0</v>
      </c>
      <c r="U43" s="5">
        <f t="shared" si="7"/>
        <v>0</v>
      </c>
      <c r="V43" s="6">
        <f t="shared" si="8"/>
        <v>0</v>
      </c>
      <c r="W43" s="120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7" t="e">
        <f t="shared" si="17"/>
        <v>#DIV/0!</v>
      </c>
      <c r="AC43" s="17" t="e">
        <f t="shared" si="18"/>
        <v>#DIV/0!</v>
      </c>
      <c r="AD43" s="17" t="e">
        <f t="shared" si="19"/>
        <v>#DIV/0!</v>
      </c>
      <c r="AE43" s="17" t="e">
        <f t="shared" si="20"/>
        <v>#DIV/0!</v>
      </c>
      <c r="AF43" s="220"/>
    </row>
    <row r="44" spans="1:32" s="1" customFormat="1" ht="30" hidden="1" customHeight="1" thickBot="1" x14ac:dyDescent="0.3">
      <c r="A44" s="90" t="s">
        <v>60</v>
      </c>
      <c r="B44" s="60">
        <f t="shared" si="21"/>
        <v>0</v>
      </c>
      <c r="C44" s="66">
        <f t="shared" si="21"/>
        <v>0</v>
      </c>
      <c r="D44" s="154"/>
      <c r="E44" s="155"/>
      <c r="F44" s="66">
        <f t="shared" si="15"/>
        <v>2016</v>
      </c>
      <c r="G44" s="168"/>
      <c r="H44" s="169"/>
      <c r="I44" s="169"/>
      <c r="J44" s="170"/>
      <c r="K44" s="171"/>
      <c r="L44" s="169"/>
      <c r="M44" s="169"/>
      <c r="N44" s="172"/>
      <c r="O44" s="171"/>
      <c r="P44" s="169"/>
      <c r="Q44" s="169"/>
      <c r="R44" s="172"/>
      <c r="S44" s="4">
        <f t="shared" si="5"/>
        <v>0</v>
      </c>
      <c r="T44" s="5">
        <f t="shared" si="6"/>
        <v>0</v>
      </c>
      <c r="U44" s="5">
        <f t="shared" si="7"/>
        <v>0</v>
      </c>
      <c r="V44" s="6">
        <f t="shared" si="8"/>
        <v>0</v>
      </c>
      <c r="W44" s="120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7" t="e">
        <f t="shared" si="17"/>
        <v>#DIV/0!</v>
      </c>
      <c r="AC44" s="17" t="e">
        <f t="shared" si="18"/>
        <v>#DIV/0!</v>
      </c>
      <c r="AD44" s="17" t="e">
        <f t="shared" si="19"/>
        <v>#DIV/0!</v>
      </c>
      <c r="AE44" s="17" t="e">
        <f t="shared" si="20"/>
        <v>#DIV/0!</v>
      </c>
      <c r="AF44" s="220"/>
    </row>
    <row r="45" spans="1:32" s="1" customFormat="1" ht="30" hidden="1" customHeight="1" thickBot="1" x14ac:dyDescent="0.3">
      <c r="A45" s="90" t="s">
        <v>61</v>
      </c>
      <c r="B45" s="60">
        <f t="shared" si="21"/>
        <v>0</v>
      </c>
      <c r="C45" s="66">
        <f t="shared" si="21"/>
        <v>0</v>
      </c>
      <c r="D45" s="154"/>
      <c r="E45" s="155"/>
      <c r="F45" s="66">
        <f t="shared" si="15"/>
        <v>2016</v>
      </c>
      <c r="G45" s="168"/>
      <c r="H45" s="169"/>
      <c r="I45" s="169"/>
      <c r="J45" s="170"/>
      <c r="K45" s="171"/>
      <c r="L45" s="169"/>
      <c r="M45" s="169"/>
      <c r="N45" s="172"/>
      <c r="O45" s="171"/>
      <c r="P45" s="169"/>
      <c r="Q45" s="169"/>
      <c r="R45" s="172"/>
      <c r="S45" s="4">
        <f t="shared" si="5"/>
        <v>0</v>
      </c>
      <c r="T45" s="5">
        <f t="shared" si="6"/>
        <v>0</v>
      </c>
      <c r="U45" s="5">
        <f t="shared" si="7"/>
        <v>0</v>
      </c>
      <c r="V45" s="6">
        <f t="shared" si="8"/>
        <v>0</v>
      </c>
      <c r="W45" s="120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7" t="e">
        <f t="shared" si="17"/>
        <v>#DIV/0!</v>
      </c>
      <c r="AC45" s="17" t="e">
        <f t="shared" si="18"/>
        <v>#DIV/0!</v>
      </c>
      <c r="AD45" s="17" t="e">
        <f t="shared" si="19"/>
        <v>#DIV/0!</v>
      </c>
      <c r="AE45" s="17" t="e">
        <f t="shared" si="20"/>
        <v>#DIV/0!</v>
      </c>
      <c r="AF45" s="220"/>
    </row>
    <row r="46" spans="1:32" s="1" customFormat="1" ht="30" hidden="1" customHeight="1" thickBot="1" x14ac:dyDescent="0.3">
      <c r="A46" s="90" t="s">
        <v>62</v>
      </c>
      <c r="B46" s="60">
        <f t="shared" si="21"/>
        <v>0</v>
      </c>
      <c r="C46" s="66">
        <f t="shared" si="21"/>
        <v>0</v>
      </c>
      <c r="D46" s="154"/>
      <c r="E46" s="155"/>
      <c r="F46" s="66">
        <f t="shared" si="15"/>
        <v>2016</v>
      </c>
      <c r="G46" s="168"/>
      <c r="H46" s="169"/>
      <c r="I46" s="169"/>
      <c r="J46" s="170"/>
      <c r="K46" s="171"/>
      <c r="L46" s="169"/>
      <c r="M46" s="169"/>
      <c r="N46" s="172"/>
      <c r="O46" s="171"/>
      <c r="P46" s="169"/>
      <c r="Q46" s="169"/>
      <c r="R46" s="172"/>
      <c r="S46" s="4">
        <f t="shared" si="5"/>
        <v>0</v>
      </c>
      <c r="T46" s="5">
        <f t="shared" si="6"/>
        <v>0</v>
      </c>
      <c r="U46" s="5">
        <f t="shared" si="7"/>
        <v>0</v>
      </c>
      <c r="V46" s="6">
        <f t="shared" si="8"/>
        <v>0</v>
      </c>
      <c r="W46" s="120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7" t="e">
        <f t="shared" si="17"/>
        <v>#DIV/0!</v>
      </c>
      <c r="AC46" s="17" t="e">
        <f t="shared" si="18"/>
        <v>#DIV/0!</v>
      </c>
      <c r="AD46" s="17" t="e">
        <f t="shared" si="19"/>
        <v>#DIV/0!</v>
      </c>
      <c r="AE46" s="17" t="e">
        <f t="shared" si="20"/>
        <v>#DIV/0!</v>
      </c>
      <c r="AF46" s="220"/>
    </row>
    <row r="47" spans="1:32" s="1" customFormat="1" ht="30" hidden="1" customHeight="1" thickBot="1" x14ac:dyDescent="0.3">
      <c r="A47" s="90" t="s">
        <v>63</v>
      </c>
      <c r="B47" s="60">
        <f t="shared" si="21"/>
        <v>0</v>
      </c>
      <c r="C47" s="66">
        <f t="shared" si="21"/>
        <v>0</v>
      </c>
      <c r="D47" s="154"/>
      <c r="E47" s="155"/>
      <c r="F47" s="66">
        <f t="shared" si="15"/>
        <v>2016</v>
      </c>
      <c r="G47" s="168"/>
      <c r="H47" s="169"/>
      <c r="I47" s="169"/>
      <c r="J47" s="170"/>
      <c r="K47" s="171"/>
      <c r="L47" s="169"/>
      <c r="M47" s="169"/>
      <c r="N47" s="172"/>
      <c r="O47" s="171"/>
      <c r="P47" s="169"/>
      <c r="Q47" s="169"/>
      <c r="R47" s="172"/>
      <c r="S47" s="4">
        <f t="shared" si="5"/>
        <v>0</v>
      </c>
      <c r="T47" s="5">
        <f t="shared" si="6"/>
        <v>0</v>
      </c>
      <c r="U47" s="5">
        <f t="shared" si="7"/>
        <v>0</v>
      </c>
      <c r="V47" s="6">
        <f t="shared" si="8"/>
        <v>0</v>
      </c>
      <c r="W47" s="120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7" t="e">
        <f t="shared" si="17"/>
        <v>#DIV/0!</v>
      </c>
      <c r="AC47" s="17" t="e">
        <f t="shared" si="18"/>
        <v>#DIV/0!</v>
      </c>
      <c r="AD47" s="17" t="e">
        <f t="shared" si="19"/>
        <v>#DIV/0!</v>
      </c>
      <c r="AE47" s="17" t="e">
        <f t="shared" si="20"/>
        <v>#DIV/0!</v>
      </c>
      <c r="AF47" s="220"/>
    </row>
    <row r="48" spans="1:32" s="1" customFormat="1" ht="30" hidden="1" customHeight="1" thickBot="1" x14ac:dyDescent="0.3">
      <c r="A48" s="90" t="s">
        <v>64</v>
      </c>
      <c r="B48" s="60">
        <f t="shared" si="21"/>
        <v>0</v>
      </c>
      <c r="C48" s="66">
        <f t="shared" si="21"/>
        <v>0</v>
      </c>
      <c r="D48" s="154"/>
      <c r="E48" s="155"/>
      <c r="F48" s="66">
        <f t="shared" si="15"/>
        <v>2016</v>
      </c>
      <c r="G48" s="168"/>
      <c r="H48" s="169"/>
      <c r="I48" s="169"/>
      <c r="J48" s="170"/>
      <c r="K48" s="171"/>
      <c r="L48" s="169"/>
      <c r="M48" s="169"/>
      <c r="N48" s="172"/>
      <c r="O48" s="171"/>
      <c r="P48" s="169"/>
      <c r="Q48" s="169"/>
      <c r="R48" s="172"/>
      <c r="S48" s="4">
        <f t="shared" si="5"/>
        <v>0</v>
      </c>
      <c r="T48" s="5">
        <f t="shared" si="6"/>
        <v>0</v>
      </c>
      <c r="U48" s="5">
        <f t="shared" si="7"/>
        <v>0</v>
      </c>
      <c r="V48" s="6">
        <f t="shared" si="8"/>
        <v>0</v>
      </c>
      <c r="W48" s="120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7" t="e">
        <f t="shared" si="17"/>
        <v>#DIV/0!</v>
      </c>
      <c r="AC48" s="17" t="e">
        <f t="shared" si="18"/>
        <v>#DIV/0!</v>
      </c>
      <c r="AD48" s="17" t="e">
        <f t="shared" si="19"/>
        <v>#DIV/0!</v>
      </c>
      <c r="AE48" s="17" t="e">
        <f t="shared" si="20"/>
        <v>#DIV/0!</v>
      </c>
      <c r="AF48" s="220"/>
    </row>
    <row r="49" spans="1:32" s="1" customFormat="1" ht="30" hidden="1" customHeight="1" thickBot="1" x14ac:dyDescent="0.3">
      <c r="A49" s="90" t="s">
        <v>65</v>
      </c>
      <c r="B49" s="60">
        <f t="shared" si="21"/>
        <v>0</v>
      </c>
      <c r="C49" s="66">
        <f t="shared" si="21"/>
        <v>0</v>
      </c>
      <c r="D49" s="154"/>
      <c r="E49" s="155"/>
      <c r="F49" s="66">
        <f t="shared" si="15"/>
        <v>2016</v>
      </c>
      <c r="G49" s="168"/>
      <c r="H49" s="169"/>
      <c r="I49" s="169"/>
      <c r="J49" s="170"/>
      <c r="K49" s="171"/>
      <c r="L49" s="169"/>
      <c r="M49" s="169"/>
      <c r="N49" s="172"/>
      <c r="O49" s="171"/>
      <c r="P49" s="169"/>
      <c r="Q49" s="169"/>
      <c r="R49" s="172"/>
      <c r="S49" s="4">
        <f t="shared" si="5"/>
        <v>0</v>
      </c>
      <c r="T49" s="5">
        <f t="shared" si="6"/>
        <v>0</v>
      </c>
      <c r="U49" s="5">
        <f t="shared" si="7"/>
        <v>0</v>
      </c>
      <c r="V49" s="6">
        <f t="shared" si="8"/>
        <v>0</v>
      </c>
      <c r="W49" s="120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7" t="e">
        <f t="shared" si="17"/>
        <v>#DIV/0!</v>
      </c>
      <c r="AC49" s="17" t="e">
        <f t="shared" si="18"/>
        <v>#DIV/0!</v>
      </c>
      <c r="AD49" s="17" t="e">
        <f t="shared" si="19"/>
        <v>#DIV/0!</v>
      </c>
      <c r="AE49" s="17" t="e">
        <f t="shared" si="20"/>
        <v>#DIV/0!</v>
      </c>
      <c r="AF49" s="220"/>
    </row>
    <row r="50" spans="1:32" s="1" customFormat="1" ht="30" hidden="1" customHeight="1" thickBot="1" x14ac:dyDescent="0.3">
      <c r="A50" s="90" t="s">
        <v>66</v>
      </c>
      <c r="B50" s="60">
        <f t="shared" si="21"/>
        <v>0</v>
      </c>
      <c r="C50" s="66">
        <f t="shared" si="21"/>
        <v>0</v>
      </c>
      <c r="D50" s="154"/>
      <c r="E50" s="155"/>
      <c r="F50" s="66">
        <f t="shared" si="15"/>
        <v>2016</v>
      </c>
      <c r="G50" s="168"/>
      <c r="H50" s="169"/>
      <c r="I50" s="169"/>
      <c r="J50" s="170"/>
      <c r="K50" s="171"/>
      <c r="L50" s="169"/>
      <c r="M50" s="169"/>
      <c r="N50" s="172"/>
      <c r="O50" s="171"/>
      <c r="P50" s="169"/>
      <c r="Q50" s="169"/>
      <c r="R50" s="172"/>
      <c r="S50" s="4">
        <f t="shared" si="5"/>
        <v>0</v>
      </c>
      <c r="T50" s="5">
        <f t="shared" si="6"/>
        <v>0</v>
      </c>
      <c r="U50" s="5">
        <f t="shared" si="7"/>
        <v>0</v>
      </c>
      <c r="V50" s="6">
        <f t="shared" si="8"/>
        <v>0</v>
      </c>
      <c r="W50" s="120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7" t="e">
        <f t="shared" si="17"/>
        <v>#DIV/0!</v>
      </c>
      <c r="AC50" s="17" t="e">
        <f t="shared" si="18"/>
        <v>#DIV/0!</v>
      </c>
      <c r="AD50" s="17" t="e">
        <f t="shared" si="19"/>
        <v>#DIV/0!</v>
      </c>
      <c r="AE50" s="17" t="e">
        <f t="shared" si="20"/>
        <v>#DIV/0!</v>
      </c>
      <c r="AF50" s="220"/>
    </row>
    <row r="51" spans="1:32" s="1" customFormat="1" ht="30" hidden="1" customHeight="1" thickBot="1" x14ac:dyDescent="0.3">
      <c r="A51" s="90" t="s">
        <v>67</v>
      </c>
      <c r="B51" s="60">
        <f t="shared" si="21"/>
        <v>0</v>
      </c>
      <c r="C51" s="66">
        <f t="shared" si="21"/>
        <v>0</v>
      </c>
      <c r="D51" s="154"/>
      <c r="E51" s="155"/>
      <c r="F51" s="66">
        <f t="shared" si="15"/>
        <v>2016</v>
      </c>
      <c r="G51" s="168"/>
      <c r="H51" s="169"/>
      <c r="I51" s="169"/>
      <c r="J51" s="170"/>
      <c r="K51" s="171"/>
      <c r="L51" s="169"/>
      <c r="M51" s="169"/>
      <c r="N51" s="172"/>
      <c r="O51" s="171"/>
      <c r="P51" s="169"/>
      <c r="Q51" s="169"/>
      <c r="R51" s="172"/>
      <c r="S51" s="4">
        <f t="shared" si="5"/>
        <v>0</v>
      </c>
      <c r="T51" s="5">
        <f t="shared" si="6"/>
        <v>0</v>
      </c>
      <c r="U51" s="5">
        <f t="shared" si="7"/>
        <v>0</v>
      </c>
      <c r="V51" s="6">
        <f t="shared" si="8"/>
        <v>0</v>
      </c>
      <c r="W51" s="120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7" t="e">
        <f t="shared" si="17"/>
        <v>#DIV/0!</v>
      </c>
      <c r="AC51" s="17" t="e">
        <f t="shared" si="18"/>
        <v>#DIV/0!</v>
      </c>
      <c r="AD51" s="17" t="e">
        <f t="shared" si="19"/>
        <v>#DIV/0!</v>
      </c>
      <c r="AE51" s="17" t="e">
        <f t="shared" si="20"/>
        <v>#DIV/0!</v>
      </c>
      <c r="AF51" s="220"/>
    </row>
    <row r="52" spans="1:32" s="1" customFormat="1" ht="30" hidden="1" customHeight="1" thickBot="1" x14ac:dyDescent="0.3">
      <c r="A52" s="90" t="s">
        <v>68</v>
      </c>
      <c r="B52" s="60">
        <f t="shared" si="21"/>
        <v>0</v>
      </c>
      <c r="C52" s="66">
        <f t="shared" si="21"/>
        <v>0</v>
      </c>
      <c r="D52" s="154"/>
      <c r="E52" s="155"/>
      <c r="F52" s="66">
        <f t="shared" si="15"/>
        <v>2016</v>
      </c>
      <c r="G52" s="168"/>
      <c r="H52" s="169"/>
      <c r="I52" s="169"/>
      <c r="J52" s="170"/>
      <c r="K52" s="171"/>
      <c r="L52" s="169"/>
      <c r="M52" s="169"/>
      <c r="N52" s="172"/>
      <c r="O52" s="171"/>
      <c r="P52" s="169"/>
      <c r="Q52" s="169"/>
      <c r="R52" s="172"/>
      <c r="S52" s="4">
        <f t="shared" si="5"/>
        <v>0</v>
      </c>
      <c r="T52" s="5">
        <f t="shared" si="6"/>
        <v>0</v>
      </c>
      <c r="U52" s="5">
        <f t="shared" si="7"/>
        <v>0</v>
      </c>
      <c r="V52" s="6">
        <f t="shared" si="8"/>
        <v>0</v>
      </c>
      <c r="W52" s="120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7" t="e">
        <f t="shared" si="17"/>
        <v>#DIV/0!</v>
      </c>
      <c r="AC52" s="17" t="e">
        <f t="shared" si="18"/>
        <v>#DIV/0!</v>
      </c>
      <c r="AD52" s="17" t="e">
        <f t="shared" si="19"/>
        <v>#DIV/0!</v>
      </c>
      <c r="AE52" s="17" t="e">
        <f t="shared" si="20"/>
        <v>#DIV/0!</v>
      </c>
      <c r="AF52" s="220"/>
    </row>
    <row r="53" spans="1:32" s="1" customFormat="1" ht="30" hidden="1" customHeight="1" thickBot="1" x14ac:dyDescent="0.3">
      <c r="A53" s="90" t="s">
        <v>69</v>
      </c>
      <c r="B53" s="60">
        <f t="shared" ref="B53:C68" si="22">+B52</f>
        <v>0</v>
      </c>
      <c r="C53" s="66">
        <f t="shared" si="22"/>
        <v>0</v>
      </c>
      <c r="D53" s="154"/>
      <c r="E53" s="155"/>
      <c r="F53" s="66">
        <f t="shared" si="15"/>
        <v>2016</v>
      </c>
      <c r="G53" s="168"/>
      <c r="H53" s="169"/>
      <c r="I53" s="169"/>
      <c r="J53" s="170"/>
      <c r="K53" s="171"/>
      <c r="L53" s="169"/>
      <c r="M53" s="169"/>
      <c r="N53" s="172"/>
      <c r="O53" s="171"/>
      <c r="P53" s="169"/>
      <c r="Q53" s="169"/>
      <c r="R53" s="172"/>
      <c r="S53" s="4">
        <f t="shared" si="5"/>
        <v>0</v>
      </c>
      <c r="T53" s="5">
        <f t="shared" si="6"/>
        <v>0</v>
      </c>
      <c r="U53" s="5">
        <f t="shared" si="7"/>
        <v>0</v>
      </c>
      <c r="V53" s="6">
        <f t="shared" si="8"/>
        <v>0</v>
      </c>
      <c r="W53" s="120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7" t="e">
        <f t="shared" si="17"/>
        <v>#DIV/0!</v>
      </c>
      <c r="AC53" s="17" t="e">
        <f t="shared" si="18"/>
        <v>#DIV/0!</v>
      </c>
      <c r="AD53" s="17" t="e">
        <f t="shared" si="19"/>
        <v>#DIV/0!</v>
      </c>
      <c r="AE53" s="17" t="e">
        <f t="shared" si="20"/>
        <v>#DIV/0!</v>
      </c>
      <c r="AF53" s="220"/>
    </row>
    <row r="54" spans="1:32" s="1" customFormat="1" ht="30" hidden="1" customHeight="1" thickBot="1" x14ac:dyDescent="0.3">
      <c r="A54" s="90" t="s">
        <v>70</v>
      </c>
      <c r="B54" s="60">
        <f t="shared" si="22"/>
        <v>0</v>
      </c>
      <c r="C54" s="66">
        <f t="shared" si="22"/>
        <v>0</v>
      </c>
      <c r="D54" s="154"/>
      <c r="E54" s="155"/>
      <c r="F54" s="66">
        <f t="shared" si="15"/>
        <v>2016</v>
      </c>
      <c r="G54" s="168"/>
      <c r="H54" s="169"/>
      <c r="I54" s="169"/>
      <c r="J54" s="170"/>
      <c r="K54" s="171"/>
      <c r="L54" s="169"/>
      <c r="M54" s="169"/>
      <c r="N54" s="172"/>
      <c r="O54" s="171"/>
      <c r="P54" s="169"/>
      <c r="Q54" s="169"/>
      <c r="R54" s="172"/>
      <c r="S54" s="4">
        <f t="shared" si="5"/>
        <v>0</v>
      </c>
      <c r="T54" s="5">
        <f t="shared" si="6"/>
        <v>0</v>
      </c>
      <c r="U54" s="5">
        <f t="shared" si="7"/>
        <v>0</v>
      </c>
      <c r="V54" s="6">
        <f t="shared" si="8"/>
        <v>0</v>
      </c>
      <c r="W54" s="120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7" t="e">
        <f t="shared" si="17"/>
        <v>#DIV/0!</v>
      </c>
      <c r="AC54" s="17" t="e">
        <f t="shared" si="18"/>
        <v>#DIV/0!</v>
      </c>
      <c r="AD54" s="17" t="e">
        <f t="shared" si="19"/>
        <v>#DIV/0!</v>
      </c>
      <c r="AE54" s="17" t="e">
        <f t="shared" si="20"/>
        <v>#DIV/0!</v>
      </c>
      <c r="AF54" s="220"/>
    </row>
    <row r="55" spans="1:32" s="1" customFormat="1" ht="30" hidden="1" customHeight="1" thickBot="1" x14ac:dyDescent="0.3">
      <c r="A55" s="90" t="s">
        <v>71</v>
      </c>
      <c r="B55" s="60">
        <f t="shared" si="22"/>
        <v>0</v>
      </c>
      <c r="C55" s="66">
        <f t="shared" si="22"/>
        <v>0</v>
      </c>
      <c r="D55" s="154"/>
      <c r="E55" s="155"/>
      <c r="F55" s="66">
        <f t="shared" si="15"/>
        <v>2016</v>
      </c>
      <c r="G55" s="168"/>
      <c r="H55" s="169"/>
      <c r="I55" s="169"/>
      <c r="J55" s="170"/>
      <c r="K55" s="171"/>
      <c r="L55" s="169"/>
      <c r="M55" s="169"/>
      <c r="N55" s="172"/>
      <c r="O55" s="171"/>
      <c r="P55" s="169"/>
      <c r="Q55" s="169"/>
      <c r="R55" s="172"/>
      <c r="S55" s="4">
        <f t="shared" si="5"/>
        <v>0</v>
      </c>
      <c r="T55" s="5">
        <f t="shared" si="6"/>
        <v>0</v>
      </c>
      <c r="U55" s="5">
        <f t="shared" si="7"/>
        <v>0</v>
      </c>
      <c r="V55" s="6">
        <f t="shared" si="8"/>
        <v>0</v>
      </c>
      <c r="W55" s="120">
        <f t="shared" si="9"/>
        <v>0</v>
      </c>
      <c r="X55" s="17">
        <f t="shared" si="10"/>
        <v>0</v>
      </c>
      <c r="Y55" s="17">
        <f t="shared" si="11"/>
        <v>0</v>
      </c>
      <c r="Z55" s="17">
        <f t="shared" si="12"/>
        <v>0</v>
      </c>
      <c r="AA55" s="17">
        <f t="shared" si="13"/>
        <v>0</v>
      </c>
      <c r="AB55" s="17" t="e">
        <f t="shared" si="17"/>
        <v>#DIV/0!</v>
      </c>
      <c r="AC55" s="17" t="e">
        <f t="shared" si="18"/>
        <v>#DIV/0!</v>
      </c>
      <c r="AD55" s="17" t="e">
        <f t="shared" si="19"/>
        <v>#DIV/0!</v>
      </c>
      <c r="AE55" s="17" t="e">
        <f t="shared" si="20"/>
        <v>#DIV/0!</v>
      </c>
      <c r="AF55" s="220"/>
    </row>
    <row r="56" spans="1:32" s="1" customFormat="1" ht="30" hidden="1" customHeight="1" thickBot="1" x14ac:dyDescent="0.3">
      <c r="A56" s="90" t="s">
        <v>72</v>
      </c>
      <c r="B56" s="60">
        <f t="shared" si="22"/>
        <v>0</v>
      </c>
      <c r="C56" s="66">
        <f t="shared" si="22"/>
        <v>0</v>
      </c>
      <c r="D56" s="154"/>
      <c r="E56" s="155"/>
      <c r="F56" s="66">
        <f t="shared" si="15"/>
        <v>2016</v>
      </c>
      <c r="G56" s="168"/>
      <c r="H56" s="169"/>
      <c r="I56" s="169"/>
      <c r="J56" s="170"/>
      <c r="K56" s="171"/>
      <c r="L56" s="169"/>
      <c r="M56" s="169"/>
      <c r="N56" s="172"/>
      <c r="O56" s="171"/>
      <c r="P56" s="169"/>
      <c r="Q56" s="169"/>
      <c r="R56" s="172"/>
      <c r="S56" s="4">
        <f t="shared" si="5"/>
        <v>0</v>
      </c>
      <c r="T56" s="5">
        <f t="shared" si="6"/>
        <v>0</v>
      </c>
      <c r="U56" s="5">
        <f t="shared" si="7"/>
        <v>0</v>
      </c>
      <c r="V56" s="6">
        <f t="shared" si="8"/>
        <v>0</v>
      </c>
      <c r="W56" s="120">
        <f t="shared" si="9"/>
        <v>0</v>
      </c>
      <c r="X56" s="17">
        <f t="shared" si="10"/>
        <v>0</v>
      </c>
      <c r="Y56" s="17">
        <f t="shared" si="11"/>
        <v>0</v>
      </c>
      <c r="Z56" s="17">
        <f t="shared" si="12"/>
        <v>0</v>
      </c>
      <c r="AA56" s="17">
        <f t="shared" si="13"/>
        <v>0</v>
      </c>
      <c r="AB56" s="17" t="e">
        <f t="shared" si="17"/>
        <v>#DIV/0!</v>
      </c>
      <c r="AC56" s="17" t="e">
        <f t="shared" si="18"/>
        <v>#DIV/0!</v>
      </c>
      <c r="AD56" s="17" t="e">
        <f t="shared" si="19"/>
        <v>#DIV/0!</v>
      </c>
      <c r="AE56" s="17" t="e">
        <f t="shared" si="20"/>
        <v>#DIV/0!</v>
      </c>
      <c r="AF56" s="220"/>
    </row>
    <row r="57" spans="1:32" s="1" customFormat="1" ht="30" hidden="1" customHeight="1" thickBot="1" x14ac:dyDescent="0.3">
      <c r="A57" s="90" t="s">
        <v>73</v>
      </c>
      <c r="B57" s="60">
        <f t="shared" si="22"/>
        <v>0</v>
      </c>
      <c r="C57" s="66">
        <f t="shared" si="22"/>
        <v>0</v>
      </c>
      <c r="D57" s="154"/>
      <c r="E57" s="155"/>
      <c r="F57" s="66">
        <f t="shared" si="15"/>
        <v>2016</v>
      </c>
      <c r="G57" s="168"/>
      <c r="H57" s="169"/>
      <c r="I57" s="169"/>
      <c r="J57" s="170"/>
      <c r="K57" s="171"/>
      <c r="L57" s="169"/>
      <c r="M57" s="169"/>
      <c r="N57" s="172"/>
      <c r="O57" s="171"/>
      <c r="P57" s="169"/>
      <c r="Q57" s="169"/>
      <c r="R57" s="172"/>
      <c r="S57" s="4">
        <f t="shared" si="5"/>
        <v>0</v>
      </c>
      <c r="T57" s="5">
        <f t="shared" si="6"/>
        <v>0</v>
      </c>
      <c r="U57" s="5">
        <f t="shared" si="7"/>
        <v>0</v>
      </c>
      <c r="V57" s="6">
        <f t="shared" si="8"/>
        <v>0</v>
      </c>
      <c r="W57" s="120">
        <f t="shared" si="9"/>
        <v>0</v>
      </c>
      <c r="X57" s="17">
        <f t="shared" si="10"/>
        <v>0</v>
      </c>
      <c r="Y57" s="17">
        <f t="shared" si="11"/>
        <v>0</v>
      </c>
      <c r="Z57" s="17">
        <f t="shared" si="12"/>
        <v>0</v>
      </c>
      <c r="AA57" s="17">
        <f t="shared" si="13"/>
        <v>0</v>
      </c>
      <c r="AB57" s="17" t="e">
        <f t="shared" si="17"/>
        <v>#DIV/0!</v>
      </c>
      <c r="AC57" s="17" t="e">
        <f t="shared" si="18"/>
        <v>#DIV/0!</v>
      </c>
      <c r="AD57" s="17" t="e">
        <f t="shared" si="19"/>
        <v>#DIV/0!</v>
      </c>
      <c r="AE57" s="17" t="e">
        <f t="shared" si="20"/>
        <v>#DIV/0!</v>
      </c>
      <c r="AF57" s="220"/>
    </row>
    <row r="58" spans="1:32" s="1" customFormat="1" ht="30" hidden="1" customHeight="1" thickBot="1" x14ac:dyDescent="0.3">
      <c r="A58" s="90" t="s">
        <v>74</v>
      </c>
      <c r="B58" s="60">
        <f t="shared" si="22"/>
        <v>0</v>
      </c>
      <c r="C58" s="66">
        <f t="shared" si="22"/>
        <v>0</v>
      </c>
      <c r="D58" s="154"/>
      <c r="E58" s="155"/>
      <c r="F58" s="66">
        <f t="shared" si="15"/>
        <v>2016</v>
      </c>
      <c r="G58" s="168"/>
      <c r="H58" s="169"/>
      <c r="I58" s="169"/>
      <c r="J58" s="170"/>
      <c r="K58" s="171"/>
      <c r="L58" s="169"/>
      <c r="M58" s="169"/>
      <c r="N58" s="172"/>
      <c r="O58" s="171"/>
      <c r="P58" s="169"/>
      <c r="Q58" s="169"/>
      <c r="R58" s="172"/>
      <c r="S58" s="4">
        <f t="shared" si="5"/>
        <v>0</v>
      </c>
      <c r="T58" s="5">
        <f t="shared" si="6"/>
        <v>0</v>
      </c>
      <c r="U58" s="5">
        <f t="shared" si="7"/>
        <v>0</v>
      </c>
      <c r="V58" s="6">
        <f t="shared" si="8"/>
        <v>0</v>
      </c>
      <c r="W58" s="120">
        <f t="shared" si="9"/>
        <v>0</v>
      </c>
      <c r="X58" s="17">
        <f t="shared" si="10"/>
        <v>0</v>
      </c>
      <c r="Y58" s="17">
        <f t="shared" si="11"/>
        <v>0</v>
      </c>
      <c r="Z58" s="17">
        <f t="shared" si="12"/>
        <v>0</v>
      </c>
      <c r="AA58" s="17">
        <f t="shared" si="13"/>
        <v>0</v>
      </c>
      <c r="AB58" s="17" t="e">
        <f t="shared" si="17"/>
        <v>#DIV/0!</v>
      </c>
      <c r="AC58" s="17" t="e">
        <f t="shared" si="18"/>
        <v>#DIV/0!</v>
      </c>
      <c r="AD58" s="17" t="e">
        <f t="shared" si="19"/>
        <v>#DIV/0!</v>
      </c>
      <c r="AE58" s="17" t="e">
        <f t="shared" si="20"/>
        <v>#DIV/0!</v>
      </c>
      <c r="AF58" s="220"/>
    </row>
    <row r="59" spans="1:32" s="1" customFormat="1" ht="30" hidden="1" customHeight="1" thickBot="1" x14ac:dyDescent="0.3">
      <c r="A59" s="90" t="s">
        <v>75</v>
      </c>
      <c r="B59" s="60">
        <f t="shared" si="22"/>
        <v>0</v>
      </c>
      <c r="C59" s="66">
        <f t="shared" si="22"/>
        <v>0</v>
      </c>
      <c r="D59" s="154"/>
      <c r="E59" s="155"/>
      <c r="F59" s="66">
        <f t="shared" si="15"/>
        <v>2016</v>
      </c>
      <c r="G59" s="168"/>
      <c r="H59" s="169"/>
      <c r="I59" s="169"/>
      <c r="J59" s="170"/>
      <c r="K59" s="171"/>
      <c r="L59" s="169"/>
      <c r="M59" s="169"/>
      <c r="N59" s="172"/>
      <c r="O59" s="171"/>
      <c r="P59" s="169"/>
      <c r="Q59" s="169"/>
      <c r="R59" s="172"/>
      <c r="S59" s="4">
        <f t="shared" si="5"/>
        <v>0</v>
      </c>
      <c r="T59" s="5">
        <f t="shared" si="6"/>
        <v>0</v>
      </c>
      <c r="U59" s="5">
        <f t="shared" si="7"/>
        <v>0</v>
      </c>
      <c r="V59" s="6">
        <f t="shared" si="8"/>
        <v>0</v>
      </c>
      <c r="W59" s="120">
        <f t="shared" si="9"/>
        <v>0</v>
      </c>
      <c r="X59" s="17">
        <f t="shared" si="10"/>
        <v>0</v>
      </c>
      <c r="Y59" s="17">
        <f t="shared" si="11"/>
        <v>0</v>
      </c>
      <c r="Z59" s="17">
        <f t="shared" si="12"/>
        <v>0</v>
      </c>
      <c r="AA59" s="17">
        <f t="shared" si="13"/>
        <v>0</v>
      </c>
      <c r="AB59" s="17" t="e">
        <f t="shared" si="17"/>
        <v>#DIV/0!</v>
      </c>
      <c r="AC59" s="17" t="e">
        <f t="shared" si="18"/>
        <v>#DIV/0!</v>
      </c>
      <c r="AD59" s="17" t="e">
        <f t="shared" si="19"/>
        <v>#DIV/0!</v>
      </c>
      <c r="AE59" s="17" t="e">
        <f t="shared" si="20"/>
        <v>#DIV/0!</v>
      </c>
      <c r="AF59" s="220"/>
    </row>
    <row r="60" spans="1:32" s="1" customFormat="1" ht="30" hidden="1" customHeight="1" thickBot="1" x14ac:dyDescent="0.3">
      <c r="A60" s="90" t="s">
        <v>76</v>
      </c>
      <c r="B60" s="60">
        <f t="shared" si="22"/>
        <v>0</v>
      </c>
      <c r="C60" s="66">
        <f t="shared" si="22"/>
        <v>0</v>
      </c>
      <c r="D60" s="154"/>
      <c r="E60" s="155"/>
      <c r="F60" s="66">
        <f t="shared" si="15"/>
        <v>2016</v>
      </c>
      <c r="G60" s="168"/>
      <c r="H60" s="169"/>
      <c r="I60" s="169"/>
      <c r="J60" s="170"/>
      <c r="K60" s="171"/>
      <c r="L60" s="169"/>
      <c r="M60" s="169"/>
      <c r="N60" s="172"/>
      <c r="O60" s="171"/>
      <c r="P60" s="169"/>
      <c r="Q60" s="169"/>
      <c r="R60" s="172"/>
      <c r="S60" s="4">
        <f t="shared" si="5"/>
        <v>0</v>
      </c>
      <c r="T60" s="5">
        <f t="shared" si="6"/>
        <v>0</v>
      </c>
      <c r="U60" s="5">
        <f t="shared" si="7"/>
        <v>0</v>
      </c>
      <c r="V60" s="6">
        <f t="shared" si="8"/>
        <v>0</v>
      </c>
      <c r="W60" s="120">
        <f t="shared" si="9"/>
        <v>0</v>
      </c>
      <c r="X60" s="17">
        <f t="shared" si="10"/>
        <v>0</v>
      </c>
      <c r="Y60" s="17">
        <f t="shared" si="11"/>
        <v>0</v>
      </c>
      <c r="Z60" s="17">
        <f t="shared" si="12"/>
        <v>0</v>
      </c>
      <c r="AA60" s="17">
        <f t="shared" si="13"/>
        <v>0</v>
      </c>
      <c r="AB60" s="17" t="e">
        <f t="shared" si="17"/>
        <v>#DIV/0!</v>
      </c>
      <c r="AC60" s="17" t="e">
        <f t="shared" si="18"/>
        <v>#DIV/0!</v>
      </c>
      <c r="AD60" s="17" t="e">
        <f t="shared" si="19"/>
        <v>#DIV/0!</v>
      </c>
      <c r="AE60" s="17" t="e">
        <f t="shared" si="20"/>
        <v>#DIV/0!</v>
      </c>
      <c r="AF60" s="220"/>
    </row>
    <row r="61" spans="1:32" s="1" customFormat="1" ht="30" hidden="1" customHeight="1" thickBot="1" x14ac:dyDescent="0.3">
      <c r="A61" s="90" t="s">
        <v>77</v>
      </c>
      <c r="B61" s="60">
        <f t="shared" si="22"/>
        <v>0</v>
      </c>
      <c r="C61" s="66">
        <f t="shared" si="22"/>
        <v>0</v>
      </c>
      <c r="D61" s="154"/>
      <c r="E61" s="155"/>
      <c r="F61" s="66">
        <f t="shared" si="15"/>
        <v>2016</v>
      </c>
      <c r="G61" s="168"/>
      <c r="H61" s="169"/>
      <c r="I61" s="169"/>
      <c r="J61" s="170"/>
      <c r="K61" s="171"/>
      <c r="L61" s="169"/>
      <c r="M61" s="169"/>
      <c r="N61" s="172"/>
      <c r="O61" s="171"/>
      <c r="P61" s="169"/>
      <c r="Q61" s="169"/>
      <c r="R61" s="172"/>
      <c r="S61" s="4">
        <f t="shared" si="5"/>
        <v>0</v>
      </c>
      <c r="T61" s="5">
        <f t="shared" si="6"/>
        <v>0</v>
      </c>
      <c r="U61" s="5">
        <f t="shared" si="7"/>
        <v>0</v>
      </c>
      <c r="V61" s="6">
        <f t="shared" si="8"/>
        <v>0</v>
      </c>
      <c r="W61" s="120">
        <f t="shared" si="9"/>
        <v>0</v>
      </c>
      <c r="X61" s="17">
        <f t="shared" si="10"/>
        <v>0</v>
      </c>
      <c r="Y61" s="17">
        <f t="shared" si="11"/>
        <v>0</v>
      </c>
      <c r="Z61" s="17">
        <f t="shared" si="12"/>
        <v>0</v>
      </c>
      <c r="AA61" s="17">
        <f t="shared" si="13"/>
        <v>0</v>
      </c>
      <c r="AB61" s="17" t="e">
        <f t="shared" si="17"/>
        <v>#DIV/0!</v>
      </c>
      <c r="AC61" s="17" t="e">
        <f t="shared" si="18"/>
        <v>#DIV/0!</v>
      </c>
      <c r="AD61" s="17" t="e">
        <f t="shared" si="19"/>
        <v>#DIV/0!</v>
      </c>
      <c r="AE61" s="17" t="e">
        <f t="shared" si="20"/>
        <v>#DIV/0!</v>
      </c>
      <c r="AF61" s="220"/>
    </row>
    <row r="62" spans="1:32" s="1" customFormat="1" ht="30" hidden="1" customHeight="1" thickBot="1" x14ac:dyDescent="0.3">
      <c r="A62" s="90" t="s">
        <v>78</v>
      </c>
      <c r="B62" s="60">
        <f t="shared" si="22"/>
        <v>0</v>
      </c>
      <c r="C62" s="66">
        <f t="shared" si="22"/>
        <v>0</v>
      </c>
      <c r="D62" s="154"/>
      <c r="E62" s="155"/>
      <c r="F62" s="66">
        <f t="shared" si="15"/>
        <v>2016</v>
      </c>
      <c r="G62" s="168"/>
      <c r="H62" s="169"/>
      <c r="I62" s="169"/>
      <c r="J62" s="170"/>
      <c r="K62" s="171"/>
      <c r="L62" s="169"/>
      <c r="M62" s="169"/>
      <c r="N62" s="172"/>
      <c r="O62" s="171"/>
      <c r="P62" s="169"/>
      <c r="Q62" s="169"/>
      <c r="R62" s="172"/>
      <c r="S62" s="4">
        <f t="shared" si="5"/>
        <v>0</v>
      </c>
      <c r="T62" s="5">
        <f t="shared" si="6"/>
        <v>0</v>
      </c>
      <c r="U62" s="5">
        <f t="shared" si="7"/>
        <v>0</v>
      </c>
      <c r="V62" s="6">
        <f t="shared" si="8"/>
        <v>0</v>
      </c>
      <c r="W62" s="120">
        <f t="shared" si="9"/>
        <v>0</v>
      </c>
      <c r="X62" s="17">
        <f t="shared" si="10"/>
        <v>0</v>
      </c>
      <c r="Y62" s="17">
        <f t="shared" si="11"/>
        <v>0</v>
      </c>
      <c r="Z62" s="17">
        <f t="shared" si="12"/>
        <v>0</v>
      </c>
      <c r="AA62" s="17">
        <f t="shared" si="13"/>
        <v>0</v>
      </c>
      <c r="AB62" s="17" t="e">
        <f t="shared" si="17"/>
        <v>#DIV/0!</v>
      </c>
      <c r="AC62" s="17" t="e">
        <f t="shared" si="18"/>
        <v>#DIV/0!</v>
      </c>
      <c r="AD62" s="17" t="e">
        <f t="shared" si="19"/>
        <v>#DIV/0!</v>
      </c>
      <c r="AE62" s="17" t="e">
        <f t="shared" si="20"/>
        <v>#DIV/0!</v>
      </c>
      <c r="AF62" s="220"/>
    </row>
    <row r="63" spans="1:32" s="1" customFormat="1" ht="30" hidden="1" customHeight="1" thickBot="1" x14ac:dyDescent="0.3">
      <c r="A63" s="90" t="s">
        <v>79</v>
      </c>
      <c r="B63" s="60">
        <f t="shared" si="22"/>
        <v>0</v>
      </c>
      <c r="C63" s="66">
        <f t="shared" si="22"/>
        <v>0</v>
      </c>
      <c r="D63" s="154"/>
      <c r="E63" s="155"/>
      <c r="F63" s="66">
        <f t="shared" si="15"/>
        <v>2016</v>
      </c>
      <c r="G63" s="168"/>
      <c r="H63" s="169"/>
      <c r="I63" s="169"/>
      <c r="J63" s="170"/>
      <c r="K63" s="171"/>
      <c r="L63" s="169"/>
      <c r="M63" s="169"/>
      <c r="N63" s="172"/>
      <c r="O63" s="171"/>
      <c r="P63" s="169"/>
      <c r="Q63" s="169"/>
      <c r="R63" s="172"/>
      <c r="S63" s="4">
        <f t="shared" si="5"/>
        <v>0</v>
      </c>
      <c r="T63" s="5">
        <f t="shared" si="6"/>
        <v>0</v>
      </c>
      <c r="U63" s="5">
        <f t="shared" si="7"/>
        <v>0</v>
      </c>
      <c r="V63" s="6">
        <f t="shared" si="8"/>
        <v>0</v>
      </c>
      <c r="W63" s="120">
        <f t="shared" si="9"/>
        <v>0</v>
      </c>
      <c r="X63" s="17">
        <f t="shared" si="10"/>
        <v>0</v>
      </c>
      <c r="Y63" s="17">
        <f t="shared" si="11"/>
        <v>0</v>
      </c>
      <c r="Z63" s="17">
        <f t="shared" si="12"/>
        <v>0</v>
      </c>
      <c r="AA63" s="17">
        <f t="shared" si="13"/>
        <v>0</v>
      </c>
      <c r="AB63" s="17" t="e">
        <f t="shared" si="17"/>
        <v>#DIV/0!</v>
      </c>
      <c r="AC63" s="17" t="e">
        <f t="shared" si="18"/>
        <v>#DIV/0!</v>
      </c>
      <c r="AD63" s="17" t="e">
        <f t="shared" si="19"/>
        <v>#DIV/0!</v>
      </c>
      <c r="AE63" s="17" t="e">
        <f t="shared" si="20"/>
        <v>#DIV/0!</v>
      </c>
      <c r="AF63" s="220"/>
    </row>
    <row r="64" spans="1:32" s="1" customFormat="1" ht="30" hidden="1" customHeight="1" thickBot="1" x14ac:dyDescent="0.3">
      <c r="A64" s="90" t="s">
        <v>80</v>
      </c>
      <c r="B64" s="60">
        <f t="shared" si="22"/>
        <v>0</v>
      </c>
      <c r="C64" s="66">
        <f t="shared" si="22"/>
        <v>0</v>
      </c>
      <c r="D64" s="154"/>
      <c r="E64" s="155"/>
      <c r="F64" s="66">
        <f t="shared" si="15"/>
        <v>2016</v>
      </c>
      <c r="G64" s="168"/>
      <c r="H64" s="169"/>
      <c r="I64" s="169"/>
      <c r="J64" s="170"/>
      <c r="K64" s="171"/>
      <c r="L64" s="169"/>
      <c r="M64" s="169"/>
      <c r="N64" s="172"/>
      <c r="O64" s="171"/>
      <c r="P64" s="169"/>
      <c r="Q64" s="169"/>
      <c r="R64" s="172"/>
      <c r="S64" s="4">
        <f t="shared" si="5"/>
        <v>0</v>
      </c>
      <c r="T64" s="5">
        <f t="shared" si="6"/>
        <v>0</v>
      </c>
      <c r="U64" s="5">
        <f t="shared" si="7"/>
        <v>0</v>
      </c>
      <c r="V64" s="6">
        <f t="shared" si="8"/>
        <v>0</v>
      </c>
      <c r="W64" s="120">
        <f t="shared" si="9"/>
        <v>0</v>
      </c>
      <c r="X64" s="17">
        <f t="shared" si="10"/>
        <v>0</v>
      </c>
      <c r="Y64" s="17">
        <f t="shared" si="11"/>
        <v>0</v>
      </c>
      <c r="Z64" s="17">
        <f t="shared" si="12"/>
        <v>0</v>
      </c>
      <c r="AA64" s="17">
        <f t="shared" si="13"/>
        <v>0</v>
      </c>
      <c r="AB64" s="17" t="e">
        <f t="shared" si="17"/>
        <v>#DIV/0!</v>
      </c>
      <c r="AC64" s="17" t="e">
        <f t="shared" si="18"/>
        <v>#DIV/0!</v>
      </c>
      <c r="AD64" s="17" t="e">
        <f t="shared" si="19"/>
        <v>#DIV/0!</v>
      </c>
      <c r="AE64" s="17" t="e">
        <f t="shared" si="20"/>
        <v>#DIV/0!</v>
      </c>
      <c r="AF64" s="220"/>
    </row>
    <row r="65" spans="1:32" s="1" customFormat="1" ht="30" hidden="1" customHeight="1" thickBot="1" x14ac:dyDescent="0.3">
      <c r="A65" s="90" t="s">
        <v>81</v>
      </c>
      <c r="B65" s="60">
        <f t="shared" si="22"/>
        <v>0</v>
      </c>
      <c r="C65" s="66">
        <f t="shared" si="22"/>
        <v>0</v>
      </c>
      <c r="D65" s="154"/>
      <c r="E65" s="155"/>
      <c r="F65" s="66">
        <f t="shared" si="15"/>
        <v>2016</v>
      </c>
      <c r="G65" s="168"/>
      <c r="H65" s="169"/>
      <c r="I65" s="169"/>
      <c r="J65" s="170"/>
      <c r="K65" s="171"/>
      <c r="L65" s="169"/>
      <c r="M65" s="169"/>
      <c r="N65" s="172"/>
      <c r="O65" s="171"/>
      <c r="P65" s="169"/>
      <c r="Q65" s="169"/>
      <c r="R65" s="172"/>
      <c r="S65" s="4">
        <f t="shared" si="5"/>
        <v>0</v>
      </c>
      <c r="T65" s="5">
        <f t="shared" si="6"/>
        <v>0</v>
      </c>
      <c r="U65" s="5">
        <f t="shared" si="7"/>
        <v>0</v>
      </c>
      <c r="V65" s="6">
        <f t="shared" si="8"/>
        <v>0</v>
      </c>
      <c r="W65" s="120">
        <f t="shared" si="9"/>
        <v>0</v>
      </c>
      <c r="X65" s="17">
        <f t="shared" si="10"/>
        <v>0</v>
      </c>
      <c r="Y65" s="17">
        <f t="shared" si="11"/>
        <v>0</v>
      </c>
      <c r="Z65" s="17">
        <f t="shared" si="12"/>
        <v>0</v>
      </c>
      <c r="AA65" s="17">
        <f t="shared" si="13"/>
        <v>0</v>
      </c>
      <c r="AB65" s="17" t="e">
        <f t="shared" si="17"/>
        <v>#DIV/0!</v>
      </c>
      <c r="AC65" s="17" t="e">
        <f t="shared" si="18"/>
        <v>#DIV/0!</v>
      </c>
      <c r="AD65" s="17" t="e">
        <f t="shared" si="19"/>
        <v>#DIV/0!</v>
      </c>
      <c r="AE65" s="17" t="e">
        <f t="shared" si="20"/>
        <v>#DIV/0!</v>
      </c>
      <c r="AF65" s="220"/>
    </row>
    <row r="66" spans="1:32" s="1" customFormat="1" ht="30" hidden="1" customHeight="1" thickBot="1" x14ac:dyDescent="0.3">
      <c r="A66" s="90" t="s">
        <v>82</v>
      </c>
      <c r="B66" s="60">
        <f t="shared" si="22"/>
        <v>0</v>
      </c>
      <c r="C66" s="66">
        <f t="shared" si="22"/>
        <v>0</v>
      </c>
      <c r="D66" s="154"/>
      <c r="E66" s="155"/>
      <c r="F66" s="66">
        <f t="shared" si="15"/>
        <v>2016</v>
      </c>
      <c r="G66" s="168"/>
      <c r="H66" s="169"/>
      <c r="I66" s="169"/>
      <c r="J66" s="170"/>
      <c r="K66" s="171"/>
      <c r="L66" s="169"/>
      <c r="M66" s="169"/>
      <c r="N66" s="172"/>
      <c r="O66" s="171"/>
      <c r="P66" s="169"/>
      <c r="Q66" s="169"/>
      <c r="R66" s="172"/>
      <c r="S66" s="4">
        <f t="shared" si="5"/>
        <v>0</v>
      </c>
      <c r="T66" s="5">
        <f t="shared" si="6"/>
        <v>0</v>
      </c>
      <c r="U66" s="5">
        <f t="shared" si="7"/>
        <v>0</v>
      </c>
      <c r="V66" s="6">
        <f t="shared" si="8"/>
        <v>0</v>
      </c>
      <c r="W66" s="120">
        <f t="shared" si="9"/>
        <v>0</v>
      </c>
      <c r="X66" s="17">
        <f t="shared" si="10"/>
        <v>0</v>
      </c>
      <c r="Y66" s="17">
        <f t="shared" si="11"/>
        <v>0</v>
      </c>
      <c r="Z66" s="17">
        <f t="shared" si="12"/>
        <v>0</v>
      </c>
      <c r="AA66" s="17">
        <f t="shared" si="13"/>
        <v>0</v>
      </c>
      <c r="AB66" s="17" t="e">
        <f t="shared" si="17"/>
        <v>#DIV/0!</v>
      </c>
      <c r="AC66" s="17" t="e">
        <f t="shared" si="18"/>
        <v>#DIV/0!</v>
      </c>
      <c r="AD66" s="17" t="e">
        <f t="shared" si="19"/>
        <v>#DIV/0!</v>
      </c>
      <c r="AE66" s="17" t="e">
        <f t="shared" si="20"/>
        <v>#DIV/0!</v>
      </c>
      <c r="AF66" s="220"/>
    </row>
    <row r="67" spans="1:32" s="1" customFormat="1" ht="30" hidden="1" customHeight="1" thickBot="1" x14ac:dyDescent="0.3">
      <c r="A67" s="90" t="s">
        <v>83</v>
      </c>
      <c r="B67" s="60">
        <f t="shared" si="22"/>
        <v>0</v>
      </c>
      <c r="C67" s="66">
        <f t="shared" si="22"/>
        <v>0</v>
      </c>
      <c r="D67" s="154"/>
      <c r="E67" s="155"/>
      <c r="F67" s="66">
        <f t="shared" si="15"/>
        <v>2016</v>
      </c>
      <c r="G67" s="168"/>
      <c r="H67" s="169"/>
      <c r="I67" s="169"/>
      <c r="J67" s="170"/>
      <c r="K67" s="171"/>
      <c r="L67" s="169"/>
      <c r="M67" s="169"/>
      <c r="N67" s="172"/>
      <c r="O67" s="171"/>
      <c r="P67" s="169"/>
      <c r="Q67" s="169"/>
      <c r="R67" s="172"/>
      <c r="S67" s="4">
        <f t="shared" si="5"/>
        <v>0</v>
      </c>
      <c r="T67" s="5">
        <f t="shared" si="6"/>
        <v>0</v>
      </c>
      <c r="U67" s="5">
        <f t="shared" si="7"/>
        <v>0</v>
      </c>
      <c r="V67" s="6">
        <f t="shared" si="8"/>
        <v>0</v>
      </c>
      <c r="W67" s="120">
        <f t="shared" si="9"/>
        <v>0</v>
      </c>
      <c r="X67" s="17">
        <f t="shared" si="10"/>
        <v>0</v>
      </c>
      <c r="Y67" s="17">
        <f t="shared" si="11"/>
        <v>0</v>
      </c>
      <c r="Z67" s="17">
        <f t="shared" si="12"/>
        <v>0</v>
      </c>
      <c r="AA67" s="17">
        <f t="shared" si="13"/>
        <v>0</v>
      </c>
      <c r="AB67" s="17" t="e">
        <f t="shared" ref="AB67:AB100" si="23">IF(((K67/G67)*100)&lt;50,0,O67*4200)</f>
        <v>#DIV/0!</v>
      </c>
      <c r="AC67" s="17" t="e">
        <f t="shared" ref="AC67:AC100" si="24">IF(((L67/H67)*100)&lt;50,0,P67*1350)</f>
        <v>#DIV/0!</v>
      </c>
      <c r="AD67" s="17" t="e">
        <f t="shared" ref="AD67:AD100" si="25">IF(((M67/I67)*100)&lt;50,0,Q67*1100)</f>
        <v>#DIV/0!</v>
      </c>
      <c r="AE67" s="17" t="e">
        <f t="shared" ref="AE67:AE100" si="26">IF(((N67/J67)*100)&lt;50,0,R67*2700)</f>
        <v>#DIV/0!</v>
      </c>
      <c r="AF67" s="220"/>
    </row>
    <row r="68" spans="1:32" s="1" customFormat="1" ht="30" hidden="1" customHeight="1" thickBot="1" x14ac:dyDescent="0.3">
      <c r="A68" s="90" t="s">
        <v>84</v>
      </c>
      <c r="B68" s="60">
        <f t="shared" si="22"/>
        <v>0</v>
      </c>
      <c r="C68" s="66">
        <f t="shared" si="22"/>
        <v>0</v>
      </c>
      <c r="D68" s="154"/>
      <c r="E68" s="155"/>
      <c r="F68" s="66">
        <f t="shared" ref="F68:F100" si="27">+F67</f>
        <v>2016</v>
      </c>
      <c r="G68" s="168"/>
      <c r="H68" s="169"/>
      <c r="I68" s="169"/>
      <c r="J68" s="170"/>
      <c r="K68" s="171"/>
      <c r="L68" s="169"/>
      <c r="M68" s="169"/>
      <c r="N68" s="172"/>
      <c r="O68" s="171"/>
      <c r="P68" s="169"/>
      <c r="Q68" s="169"/>
      <c r="R68" s="172"/>
      <c r="S68" s="4">
        <f t="shared" ref="S68:S100" si="28">IF(G68&gt;0,AB68,X68)</f>
        <v>0</v>
      </c>
      <c r="T68" s="5">
        <f t="shared" ref="T68:T100" si="29">IF(H68&gt;0,AC68,Y68)</f>
        <v>0</v>
      </c>
      <c r="U68" s="5">
        <f t="shared" ref="U68:U100" si="30">IF(I68&gt;0,AD68,Z68)</f>
        <v>0</v>
      </c>
      <c r="V68" s="6">
        <f t="shared" ref="V68:V100" si="31">IF(J68&gt;0,AE68,AA68)</f>
        <v>0</v>
      </c>
      <c r="W68" s="120">
        <f t="shared" ref="W68:W100" si="32">+X68+Y68+Z68+AA68</f>
        <v>0</v>
      </c>
      <c r="X68" s="17">
        <f t="shared" ref="X68:X100" si="33">IF(G68&gt;0,AB68,O68*4200)</f>
        <v>0</v>
      </c>
      <c r="Y68" s="17">
        <f t="shared" ref="Y68:Y100" si="34">IF(H68&gt;0,AC68,P68*1350)</f>
        <v>0</v>
      </c>
      <c r="Z68" s="17">
        <f t="shared" ref="Z68:Z100" si="35">IF(I68&gt;0,AD68,Q68*1100)</f>
        <v>0</v>
      </c>
      <c r="AA68" s="17">
        <f t="shared" ref="AA68:AA100" si="36">IF(J68&gt;0,AE68,R68*2700)</f>
        <v>0</v>
      </c>
      <c r="AB68" s="17" t="e">
        <f t="shared" si="23"/>
        <v>#DIV/0!</v>
      </c>
      <c r="AC68" s="17" t="e">
        <f t="shared" si="24"/>
        <v>#DIV/0!</v>
      </c>
      <c r="AD68" s="17" t="e">
        <f t="shared" si="25"/>
        <v>#DIV/0!</v>
      </c>
      <c r="AE68" s="17" t="e">
        <f t="shared" si="26"/>
        <v>#DIV/0!</v>
      </c>
      <c r="AF68" s="220"/>
    </row>
    <row r="69" spans="1:32" s="1" customFormat="1" ht="30" hidden="1" customHeight="1" thickBot="1" x14ac:dyDescent="0.3">
      <c r="A69" s="90" t="s">
        <v>85</v>
      </c>
      <c r="B69" s="60">
        <f t="shared" ref="B69:C84" si="37">+B68</f>
        <v>0</v>
      </c>
      <c r="C69" s="66">
        <f t="shared" si="37"/>
        <v>0</v>
      </c>
      <c r="D69" s="154"/>
      <c r="E69" s="155"/>
      <c r="F69" s="66">
        <f t="shared" si="27"/>
        <v>2016</v>
      </c>
      <c r="G69" s="168"/>
      <c r="H69" s="169"/>
      <c r="I69" s="169"/>
      <c r="J69" s="170"/>
      <c r="K69" s="171"/>
      <c r="L69" s="169"/>
      <c r="M69" s="169"/>
      <c r="N69" s="172"/>
      <c r="O69" s="171"/>
      <c r="P69" s="169"/>
      <c r="Q69" s="169"/>
      <c r="R69" s="172"/>
      <c r="S69" s="4">
        <f t="shared" si="28"/>
        <v>0</v>
      </c>
      <c r="T69" s="5">
        <f t="shared" si="29"/>
        <v>0</v>
      </c>
      <c r="U69" s="5">
        <f t="shared" si="30"/>
        <v>0</v>
      </c>
      <c r="V69" s="6">
        <f t="shared" si="31"/>
        <v>0</v>
      </c>
      <c r="W69" s="120">
        <f t="shared" si="32"/>
        <v>0</v>
      </c>
      <c r="X69" s="17">
        <f t="shared" si="33"/>
        <v>0</v>
      </c>
      <c r="Y69" s="17">
        <f t="shared" si="34"/>
        <v>0</v>
      </c>
      <c r="Z69" s="17">
        <f t="shared" si="35"/>
        <v>0</v>
      </c>
      <c r="AA69" s="17">
        <f t="shared" si="36"/>
        <v>0</v>
      </c>
      <c r="AB69" s="17" t="e">
        <f t="shared" si="23"/>
        <v>#DIV/0!</v>
      </c>
      <c r="AC69" s="17" t="e">
        <f t="shared" si="24"/>
        <v>#DIV/0!</v>
      </c>
      <c r="AD69" s="17" t="e">
        <f t="shared" si="25"/>
        <v>#DIV/0!</v>
      </c>
      <c r="AE69" s="17" t="e">
        <f t="shared" si="26"/>
        <v>#DIV/0!</v>
      </c>
      <c r="AF69" s="220"/>
    </row>
    <row r="70" spans="1:32" s="1" customFormat="1" ht="30" hidden="1" customHeight="1" thickBot="1" x14ac:dyDescent="0.3">
      <c r="A70" s="90" t="s">
        <v>86</v>
      </c>
      <c r="B70" s="60">
        <f t="shared" si="37"/>
        <v>0</v>
      </c>
      <c r="C70" s="66">
        <f t="shared" si="37"/>
        <v>0</v>
      </c>
      <c r="D70" s="154"/>
      <c r="E70" s="155"/>
      <c r="F70" s="66">
        <f t="shared" si="27"/>
        <v>2016</v>
      </c>
      <c r="G70" s="168"/>
      <c r="H70" s="169"/>
      <c r="I70" s="169"/>
      <c r="J70" s="170"/>
      <c r="K70" s="171"/>
      <c r="L70" s="169"/>
      <c r="M70" s="169"/>
      <c r="N70" s="172"/>
      <c r="O70" s="171"/>
      <c r="P70" s="169"/>
      <c r="Q70" s="169"/>
      <c r="R70" s="172"/>
      <c r="S70" s="4">
        <f t="shared" si="28"/>
        <v>0</v>
      </c>
      <c r="T70" s="5">
        <f t="shared" si="29"/>
        <v>0</v>
      </c>
      <c r="U70" s="5">
        <f t="shared" si="30"/>
        <v>0</v>
      </c>
      <c r="V70" s="6">
        <f t="shared" si="31"/>
        <v>0</v>
      </c>
      <c r="W70" s="120">
        <f t="shared" si="32"/>
        <v>0</v>
      </c>
      <c r="X70" s="17">
        <f t="shared" si="33"/>
        <v>0</v>
      </c>
      <c r="Y70" s="17">
        <f t="shared" si="34"/>
        <v>0</v>
      </c>
      <c r="Z70" s="17">
        <f t="shared" si="35"/>
        <v>0</v>
      </c>
      <c r="AA70" s="17">
        <f t="shared" si="36"/>
        <v>0</v>
      </c>
      <c r="AB70" s="17" t="e">
        <f t="shared" si="23"/>
        <v>#DIV/0!</v>
      </c>
      <c r="AC70" s="17" t="e">
        <f t="shared" si="24"/>
        <v>#DIV/0!</v>
      </c>
      <c r="AD70" s="17" t="e">
        <f t="shared" si="25"/>
        <v>#DIV/0!</v>
      </c>
      <c r="AE70" s="17" t="e">
        <f t="shared" si="26"/>
        <v>#DIV/0!</v>
      </c>
      <c r="AF70" s="220"/>
    </row>
    <row r="71" spans="1:32" s="1" customFormat="1" ht="30" hidden="1" customHeight="1" thickBot="1" x14ac:dyDescent="0.3">
      <c r="A71" s="90" t="s">
        <v>87</v>
      </c>
      <c r="B71" s="60">
        <f t="shared" si="37"/>
        <v>0</v>
      </c>
      <c r="C71" s="66">
        <f t="shared" si="37"/>
        <v>0</v>
      </c>
      <c r="D71" s="154"/>
      <c r="E71" s="155"/>
      <c r="F71" s="66">
        <f t="shared" si="27"/>
        <v>2016</v>
      </c>
      <c r="G71" s="168"/>
      <c r="H71" s="169"/>
      <c r="I71" s="169"/>
      <c r="J71" s="170"/>
      <c r="K71" s="171"/>
      <c r="L71" s="169"/>
      <c r="M71" s="169"/>
      <c r="N71" s="172"/>
      <c r="O71" s="171"/>
      <c r="P71" s="169"/>
      <c r="Q71" s="169"/>
      <c r="R71" s="172"/>
      <c r="S71" s="4">
        <f t="shared" si="28"/>
        <v>0</v>
      </c>
      <c r="T71" s="5">
        <f t="shared" si="29"/>
        <v>0</v>
      </c>
      <c r="U71" s="5">
        <f t="shared" si="30"/>
        <v>0</v>
      </c>
      <c r="V71" s="6">
        <f t="shared" si="31"/>
        <v>0</v>
      </c>
      <c r="W71" s="120">
        <f t="shared" si="32"/>
        <v>0</v>
      </c>
      <c r="X71" s="17">
        <f t="shared" si="33"/>
        <v>0</v>
      </c>
      <c r="Y71" s="17">
        <f t="shared" si="34"/>
        <v>0</v>
      </c>
      <c r="Z71" s="17">
        <f t="shared" si="35"/>
        <v>0</v>
      </c>
      <c r="AA71" s="17">
        <f t="shared" si="36"/>
        <v>0</v>
      </c>
      <c r="AB71" s="17" t="e">
        <f t="shared" si="23"/>
        <v>#DIV/0!</v>
      </c>
      <c r="AC71" s="17" t="e">
        <f t="shared" si="24"/>
        <v>#DIV/0!</v>
      </c>
      <c r="AD71" s="17" t="e">
        <f t="shared" si="25"/>
        <v>#DIV/0!</v>
      </c>
      <c r="AE71" s="17" t="e">
        <f t="shared" si="26"/>
        <v>#DIV/0!</v>
      </c>
      <c r="AF71" s="220"/>
    </row>
    <row r="72" spans="1:32" s="1" customFormat="1" ht="30" hidden="1" customHeight="1" thickBot="1" x14ac:dyDescent="0.3">
      <c r="A72" s="90" t="s">
        <v>88</v>
      </c>
      <c r="B72" s="60">
        <f t="shared" si="37"/>
        <v>0</v>
      </c>
      <c r="C72" s="66">
        <f t="shared" si="37"/>
        <v>0</v>
      </c>
      <c r="D72" s="154"/>
      <c r="E72" s="155"/>
      <c r="F72" s="66">
        <f t="shared" si="27"/>
        <v>2016</v>
      </c>
      <c r="G72" s="168"/>
      <c r="H72" s="169"/>
      <c r="I72" s="169"/>
      <c r="J72" s="170"/>
      <c r="K72" s="171"/>
      <c r="L72" s="169"/>
      <c r="M72" s="169"/>
      <c r="N72" s="172"/>
      <c r="O72" s="171"/>
      <c r="P72" s="169"/>
      <c r="Q72" s="169"/>
      <c r="R72" s="172"/>
      <c r="S72" s="4">
        <f t="shared" si="28"/>
        <v>0</v>
      </c>
      <c r="T72" s="5">
        <f t="shared" si="29"/>
        <v>0</v>
      </c>
      <c r="U72" s="5">
        <f t="shared" si="30"/>
        <v>0</v>
      </c>
      <c r="V72" s="6">
        <f t="shared" si="31"/>
        <v>0</v>
      </c>
      <c r="W72" s="120">
        <f t="shared" si="32"/>
        <v>0</v>
      </c>
      <c r="X72" s="17">
        <f t="shared" si="33"/>
        <v>0</v>
      </c>
      <c r="Y72" s="17">
        <f t="shared" si="34"/>
        <v>0</v>
      </c>
      <c r="Z72" s="17">
        <f t="shared" si="35"/>
        <v>0</v>
      </c>
      <c r="AA72" s="17">
        <f t="shared" si="36"/>
        <v>0</v>
      </c>
      <c r="AB72" s="17" t="e">
        <f t="shared" si="23"/>
        <v>#DIV/0!</v>
      </c>
      <c r="AC72" s="17" t="e">
        <f t="shared" si="24"/>
        <v>#DIV/0!</v>
      </c>
      <c r="AD72" s="17" t="e">
        <f t="shared" si="25"/>
        <v>#DIV/0!</v>
      </c>
      <c r="AE72" s="17" t="e">
        <f t="shared" si="26"/>
        <v>#DIV/0!</v>
      </c>
      <c r="AF72" s="220"/>
    </row>
    <row r="73" spans="1:32" s="1" customFormat="1" ht="30" hidden="1" customHeight="1" thickBot="1" x14ac:dyDescent="0.3">
      <c r="A73" s="90" t="s">
        <v>89</v>
      </c>
      <c r="B73" s="60">
        <f t="shared" si="37"/>
        <v>0</v>
      </c>
      <c r="C73" s="66">
        <f t="shared" si="37"/>
        <v>0</v>
      </c>
      <c r="D73" s="154"/>
      <c r="E73" s="155"/>
      <c r="F73" s="66">
        <f t="shared" si="27"/>
        <v>2016</v>
      </c>
      <c r="G73" s="168"/>
      <c r="H73" s="169"/>
      <c r="I73" s="169"/>
      <c r="J73" s="170"/>
      <c r="K73" s="171"/>
      <c r="L73" s="169"/>
      <c r="M73" s="169"/>
      <c r="N73" s="172"/>
      <c r="O73" s="171"/>
      <c r="P73" s="169"/>
      <c r="Q73" s="169"/>
      <c r="R73" s="172"/>
      <c r="S73" s="4">
        <f t="shared" si="28"/>
        <v>0</v>
      </c>
      <c r="T73" s="5">
        <f t="shared" si="29"/>
        <v>0</v>
      </c>
      <c r="U73" s="5">
        <f t="shared" si="30"/>
        <v>0</v>
      </c>
      <c r="V73" s="6">
        <f t="shared" si="31"/>
        <v>0</v>
      </c>
      <c r="W73" s="120">
        <f t="shared" si="32"/>
        <v>0</v>
      </c>
      <c r="X73" s="17">
        <f t="shared" si="33"/>
        <v>0</v>
      </c>
      <c r="Y73" s="17">
        <f t="shared" si="34"/>
        <v>0</v>
      </c>
      <c r="Z73" s="17">
        <f t="shared" si="35"/>
        <v>0</v>
      </c>
      <c r="AA73" s="17">
        <f t="shared" si="36"/>
        <v>0</v>
      </c>
      <c r="AB73" s="17" t="e">
        <f t="shared" si="23"/>
        <v>#DIV/0!</v>
      </c>
      <c r="AC73" s="17" t="e">
        <f t="shared" si="24"/>
        <v>#DIV/0!</v>
      </c>
      <c r="AD73" s="17" t="e">
        <f t="shared" si="25"/>
        <v>#DIV/0!</v>
      </c>
      <c r="AE73" s="17" t="e">
        <f t="shared" si="26"/>
        <v>#DIV/0!</v>
      </c>
      <c r="AF73" s="220"/>
    </row>
    <row r="74" spans="1:32" s="1" customFormat="1" ht="30" hidden="1" customHeight="1" thickBot="1" x14ac:dyDescent="0.3">
      <c r="A74" s="90" t="s">
        <v>90</v>
      </c>
      <c r="B74" s="60">
        <f t="shared" si="37"/>
        <v>0</v>
      </c>
      <c r="C74" s="66">
        <f t="shared" si="37"/>
        <v>0</v>
      </c>
      <c r="D74" s="154"/>
      <c r="E74" s="155"/>
      <c r="F74" s="66">
        <f t="shared" si="27"/>
        <v>2016</v>
      </c>
      <c r="G74" s="168"/>
      <c r="H74" s="169"/>
      <c r="I74" s="169"/>
      <c r="J74" s="170"/>
      <c r="K74" s="171"/>
      <c r="L74" s="169"/>
      <c r="M74" s="169"/>
      <c r="N74" s="172"/>
      <c r="O74" s="171"/>
      <c r="P74" s="169"/>
      <c r="Q74" s="169"/>
      <c r="R74" s="172"/>
      <c r="S74" s="4">
        <f t="shared" si="28"/>
        <v>0</v>
      </c>
      <c r="T74" s="5">
        <f t="shared" si="29"/>
        <v>0</v>
      </c>
      <c r="U74" s="5">
        <f t="shared" si="30"/>
        <v>0</v>
      </c>
      <c r="V74" s="6">
        <f t="shared" si="31"/>
        <v>0</v>
      </c>
      <c r="W74" s="120">
        <f t="shared" si="32"/>
        <v>0</v>
      </c>
      <c r="X74" s="17">
        <f t="shared" si="33"/>
        <v>0</v>
      </c>
      <c r="Y74" s="17">
        <f t="shared" si="34"/>
        <v>0</v>
      </c>
      <c r="Z74" s="17">
        <f t="shared" si="35"/>
        <v>0</v>
      </c>
      <c r="AA74" s="17">
        <f t="shared" si="36"/>
        <v>0</v>
      </c>
      <c r="AB74" s="17" t="e">
        <f t="shared" si="23"/>
        <v>#DIV/0!</v>
      </c>
      <c r="AC74" s="17" t="e">
        <f t="shared" si="24"/>
        <v>#DIV/0!</v>
      </c>
      <c r="AD74" s="17" t="e">
        <f t="shared" si="25"/>
        <v>#DIV/0!</v>
      </c>
      <c r="AE74" s="17" t="e">
        <f t="shared" si="26"/>
        <v>#DIV/0!</v>
      </c>
      <c r="AF74" s="220"/>
    </row>
    <row r="75" spans="1:32" s="1" customFormat="1" ht="30" hidden="1" customHeight="1" thickBot="1" x14ac:dyDescent="0.3">
      <c r="A75" s="90" t="s">
        <v>91</v>
      </c>
      <c r="B75" s="60">
        <f t="shared" si="37"/>
        <v>0</v>
      </c>
      <c r="C75" s="66">
        <f t="shared" si="37"/>
        <v>0</v>
      </c>
      <c r="D75" s="154"/>
      <c r="E75" s="155"/>
      <c r="F75" s="66">
        <f t="shared" si="27"/>
        <v>2016</v>
      </c>
      <c r="G75" s="168"/>
      <c r="H75" s="169"/>
      <c r="I75" s="169"/>
      <c r="J75" s="170"/>
      <c r="K75" s="171"/>
      <c r="L75" s="169"/>
      <c r="M75" s="169"/>
      <c r="N75" s="172"/>
      <c r="O75" s="171"/>
      <c r="P75" s="169"/>
      <c r="Q75" s="169"/>
      <c r="R75" s="172"/>
      <c r="S75" s="4">
        <f t="shared" si="28"/>
        <v>0</v>
      </c>
      <c r="T75" s="5">
        <f t="shared" si="29"/>
        <v>0</v>
      </c>
      <c r="U75" s="5">
        <f t="shared" si="30"/>
        <v>0</v>
      </c>
      <c r="V75" s="6">
        <f t="shared" si="31"/>
        <v>0</v>
      </c>
      <c r="W75" s="120">
        <f t="shared" si="32"/>
        <v>0</v>
      </c>
      <c r="X75" s="17">
        <f t="shared" si="33"/>
        <v>0</v>
      </c>
      <c r="Y75" s="17">
        <f t="shared" si="34"/>
        <v>0</v>
      </c>
      <c r="Z75" s="17">
        <f t="shared" si="35"/>
        <v>0</v>
      </c>
      <c r="AA75" s="17">
        <f t="shared" si="36"/>
        <v>0</v>
      </c>
      <c r="AB75" s="17" t="e">
        <f t="shared" si="23"/>
        <v>#DIV/0!</v>
      </c>
      <c r="AC75" s="17" t="e">
        <f t="shared" si="24"/>
        <v>#DIV/0!</v>
      </c>
      <c r="AD75" s="17" t="e">
        <f t="shared" si="25"/>
        <v>#DIV/0!</v>
      </c>
      <c r="AE75" s="17" t="e">
        <f t="shared" si="26"/>
        <v>#DIV/0!</v>
      </c>
      <c r="AF75" s="220"/>
    </row>
    <row r="76" spans="1:32" s="1" customFormat="1" ht="30" hidden="1" customHeight="1" thickBot="1" x14ac:dyDescent="0.3">
      <c r="A76" s="90" t="s">
        <v>92</v>
      </c>
      <c r="B76" s="60">
        <f t="shared" si="37"/>
        <v>0</v>
      </c>
      <c r="C76" s="66">
        <f t="shared" si="37"/>
        <v>0</v>
      </c>
      <c r="D76" s="154"/>
      <c r="E76" s="155"/>
      <c r="F76" s="66">
        <f t="shared" si="27"/>
        <v>2016</v>
      </c>
      <c r="G76" s="168"/>
      <c r="H76" s="169"/>
      <c r="I76" s="169"/>
      <c r="J76" s="170"/>
      <c r="K76" s="171"/>
      <c r="L76" s="169"/>
      <c r="M76" s="169"/>
      <c r="N76" s="172"/>
      <c r="O76" s="171"/>
      <c r="P76" s="169"/>
      <c r="Q76" s="169"/>
      <c r="R76" s="172"/>
      <c r="S76" s="4">
        <f t="shared" si="28"/>
        <v>0</v>
      </c>
      <c r="T76" s="5">
        <f t="shared" si="29"/>
        <v>0</v>
      </c>
      <c r="U76" s="5">
        <f t="shared" si="30"/>
        <v>0</v>
      </c>
      <c r="V76" s="6">
        <f t="shared" si="31"/>
        <v>0</v>
      </c>
      <c r="W76" s="120">
        <f t="shared" si="32"/>
        <v>0</v>
      </c>
      <c r="X76" s="17">
        <f t="shared" si="33"/>
        <v>0</v>
      </c>
      <c r="Y76" s="17">
        <f t="shared" si="34"/>
        <v>0</v>
      </c>
      <c r="Z76" s="17">
        <f t="shared" si="35"/>
        <v>0</v>
      </c>
      <c r="AA76" s="17">
        <f t="shared" si="36"/>
        <v>0</v>
      </c>
      <c r="AB76" s="17" t="e">
        <f t="shared" si="23"/>
        <v>#DIV/0!</v>
      </c>
      <c r="AC76" s="17" t="e">
        <f t="shared" si="24"/>
        <v>#DIV/0!</v>
      </c>
      <c r="AD76" s="17" t="e">
        <f t="shared" si="25"/>
        <v>#DIV/0!</v>
      </c>
      <c r="AE76" s="17" t="e">
        <f t="shared" si="26"/>
        <v>#DIV/0!</v>
      </c>
      <c r="AF76" s="220"/>
    </row>
    <row r="77" spans="1:32" s="1" customFormat="1" ht="30" hidden="1" customHeight="1" thickBot="1" x14ac:dyDescent="0.3">
      <c r="A77" s="90" t="s">
        <v>93</v>
      </c>
      <c r="B77" s="60">
        <f t="shared" si="37"/>
        <v>0</v>
      </c>
      <c r="C77" s="66">
        <f t="shared" si="37"/>
        <v>0</v>
      </c>
      <c r="D77" s="154"/>
      <c r="E77" s="155"/>
      <c r="F77" s="66">
        <f t="shared" si="27"/>
        <v>2016</v>
      </c>
      <c r="G77" s="168"/>
      <c r="H77" s="169"/>
      <c r="I77" s="169"/>
      <c r="J77" s="170"/>
      <c r="K77" s="171"/>
      <c r="L77" s="169"/>
      <c r="M77" s="169"/>
      <c r="N77" s="172"/>
      <c r="O77" s="171"/>
      <c r="P77" s="169"/>
      <c r="Q77" s="169"/>
      <c r="R77" s="172"/>
      <c r="S77" s="4">
        <f t="shared" si="28"/>
        <v>0</v>
      </c>
      <c r="T77" s="5">
        <f t="shared" si="29"/>
        <v>0</v>
      </c>
      <c r="U77" s="5">
        <f t="shared" si="30"/>
        <v>0</v>
      </c>
      <c r="V77" s="6">
        <f t="shared" si="31"/>
        <v>0</v>
      </c>
      <c r="W77" s="120">
        <f t="shared" si="32"/>
        <v>0</v>
      </c>
      <c r="X77" s="17">
        <f t="shared" si="33"/>
        <v>0</v>
      </c>
      <c r="Y77" s="17">
        <f t="shared" si="34"/>
        <v>0</v>
      </c>
      <c r="Z77" s="17">
        <f t="shared" si="35"/>
        <v>0</v>
      </c>
      <c r="AA77" s="17">
        <f t="shared" si="36"/>
        <v>0</v>
      </c>
      <c r="AB77" s="17" t="e">
        <f t="shared" si="23"/>
        <v>#DIV/0!</v>
      </c>
      <c r="AC77" s="17" t="e">
        <f t="shared" si="24"/>
        <v>#DIV/0!</v>
      </c>
      <c r="AD77" s="17" t="e">
        <f t="shared" si="25"/>
        <v>#DIV/0!</v>
      </c>
      <c r="AE77" s="17" t="e">
        <f t="shared" si="26"/>
        <v>#DIV/0!</v>
      </c>
      <c r="AF77" s="220"/>
    </row>
    <row r="78" spans="1:32" s="1" customFormat="1" ht="30" hidden="1" customHeight="1" thickBot="1" x14ac:dyDescent="0.3">
      <c r="A78" s="90" t="s">
        <v>94</v>
      </c>
      <c r="B78" s="60">
        <f t="shared" si="37"/>
        <v>0</v>
      </c>
      <c r="C78" s="66">
        <f t="shared" si="37"/>
        <v>0</v>
      </c>
      <c r="D78" s="154"/>
      <c r="E78" s="155"/>
      <c r="F78" s="66">
        <f t="shared" si="27"/>
        <v>2016</v>
      </c>
      <c r="G78" s="168"/>
      <c r="H78" s="169"/>
      <c r="I78" s="169"/>
      <c r="J78" s="170"/>
      <c r="K78" s="171"/>
      <c r="L78" s="169"/>
      <c r="M78" s="169"/>
      <c r="N78" s="172"/>
      <c r="O78" s="171"/>
      <c r="P78" s="169"/>
      <c r="Q78" s="169"/>
      <c r="R78" s="172"/>
      <c r="S78" s="4">
        <f t="shared" si="28"/>
        <v>0</v>
      </c>
      <c r="T78" s="5">
        <f t="shared" si="29"/>
        <v>0</v>
      </c>
      <c r="U78" s="5">
        <f t="shared" si="30"/>
        <v>0</v>
      </c>
      <c r="V78" s="6">
        <f t="shared" si="31"/>
        <v>0</v>
      </c>
      <c r="W78" s="120">
        <f t="shared" si="32"/>
        <v>0</v>
      </c>
      <c r="X78" s="17">
        <f t="shared" si="33"/>
        <v>0</v>
      </c>
      <c r="Y78" s="17">
        <f t="shared" si="34"/>
        <v>0</v>
      </c>
      <c r="Z78" s="17">
        <f t="shared" si="35"/>
        <v>0</v>
      </c>
      <c r="AA78" s="17">
        <f t="shared" si="36"/>
        <v>0</v>
      </c>
      <c r="AB78" s="17" t="e">
        <f t="shared" si="23"/>
        <v>#DIV/0!</v>
      </c>
      <c r="AC78" s="17" t="e">
        <f t="shared" si="24"/>
        <v>#DIV/0!</v>
      </c>
      <c r="AD78" s="17" t="e">
        <f t="shared" si="25"/>
        <v>#DIV/0!</v>
      </c>
      <c r="AE78" s="17" t="e">
        <f t="shared" si="26"/>
        <v>#DIV/0!</v>
      </c>
      <c r="AF78" s="220"/>
    </row>
    <row r="79" spans="1:32" s="1" customFormat="1" ht="30" hidden="1" customHeight="1" thickBot="1" x14ac:dyDescent="0.3">
      <c r="A79" s="90" t="s">
        <v>95</v>
      </c>
      <c r="B79" s="60">
        <f t="shared" si="37"/>
        <v>0</v>
      </c>
      <c r="C79" s="66">
        <f t="shared" si="37"/>
        <v>0</v>
      </c>
      <c r="D79" s="154"/>
      <c r="E79" s="155"/>
      <c r="F79" s="66">
        <f t="shared" si="27"/>
        <v>2016</v>
      </c>
      <c r="G79" s="168"/>
      <c r="H79" s="169"/>
      <c r="I79" s="169"/>
      <c r="J79" s="170"/>
      <c r="K79" s="171"/>
      <c r="L79" s="169"/>
      <c r="M79" s="169"/>
      <c r="N79" s="172"/>
      <c r="O79" s="171"/>
      <c r="P79" s="169"/>
      <c r="Q79" s="169"/>
      <c r="R79" s="172"/>
      <c r="S79" s="4">
        <f t="shared" si="28"/>
        <v>0</v>
      </c>
      <c r="T79" s="5">
        <f t="shared" si="29"/>
        <v>0</v>
      </c>
      <c r="U79" s="5">
        <f t="shared" si="30"/>
        <v>0</v>
      </c>
      <c r="V79" s="6">
        <f t="shared" si="31"/>
        <v>0</v>
      </c>
      <c r="W79" s="120">
        <f t="shared" si="32"/>
        <v>0</v>
      </c>
      <c r="X79" s="17">
        <f t="shared" si="33"/>
        <v>0</v>
      </c>
      <c r="Y79" s="17">
        <f t="shared" si="34"/>
        <v>0</v>
      </c>
      <c r="Z79" s="17">
        <f t="shared" si="35"/>
        <v>0</v>
      </c>
      <c r="AA79" s="17">
        <f t="shared" si="36"/>
        <v>0</v>
      </c>
      <c r="AB79" s="17" t="e">
        <f t="shared" si="23"/>
        <v>#DIV/0!</v>
      </c>
      <c r="AC79" s="17" t="e">
        <f t="shared" si="24"/>
        <v>#DIV/0!</v>
      </c>
      <c r="AD79" s="17" t="e">
        <f t="shared" si="25"/>
        <v>#DIV/0!</v>
      </c>
      <c r="AE79" s="17" t="e">
        <f t="shared" si="26"/>
        <v>#DIV/0!</v>
      </c>
      <c r="AF79" s="220"/>
    </row>
    <row r="80" spans="1:32" s="1" customFormat="1" ht="30" hidden="1" customHeight="1" thickBot="1" x14ac:dyDescent="0.3">
      <c r="A80" s="90" t="s">
        <v>96</v>
      </c>
      <c r="B80" s="60">
        <f t="shared" si="37"/>
        <v>0</v>
      </c>
      <c r="C80" s="66">
        <f t="shared" si="37"/>
        <v>0</v>
      </c>
      <c r="D80" s="154"/>
      <c r="E80" s="155"/>
      <c r="F80" s="66">
        <f t="shared" si="27"/>
        <v>2016</v>
      </c>
      <c r="G80" s="168"/>
      <c r="H80" s="169"/>
      <c r="I80" s="169"/>
      <c r="J80" s="170"/>
      <c r="K80" s="171"/>
      <c r="L80" s="169"/>
      <c r="M80" s="169"/>
      <c r="N80" s="172"/>
      <c r="O80" s="171"/>
      <c r="P80" s="169"/>
      <c r="Q80" s="169"/>
      <c r="R80" s="172"/>
      <c r="S80" s="4">
        <f t="shared" si="28"/>
        <v>0</v>
      </c>
      <c r="T80" s="5">
        <f t="shared" si="29"/>
        <v>0</v>
      </c>
      <c r="U80" s="5">
        <f t="shared" si="30"/>
        <v>0</v>
      </c>
      <c r="V80" s="6">
        <f t="shared" si="31"/>
        <v>0</v>
      </c>
      <c r="W80" s="120">
        <f t="shared" si="32"/>
        <v>0</v>
      </c>
      <c r="X80" s="17">
        <f t="shared" si="33"/>
        <v>0</v>
      </c>
      <c r="Y80" s="17">
        <f t="shared" si="34"/>
        <v>0</v>
      </c>
      <c r="Z80" s="17">
        <f t="shared" si="35"/>
        <v>0</v>
      </c>
      <c r="AA80" s="17">
        <f t="shared" si="36"/>
        <v>0</v>
      </c>
      <c r="AB80" s="17" t="e">
        <f t="shared" si="23"/>
        <v>#DIV/0!</v>
      </c>
      <c r="AC80" s="17" t="e">
        <f t="shared" si="24"/>
        <v>#DIV/0!</v>
      </c>
      <c r="AD80" s="17" t="e">
        <f t="shared" si="25"/>
        <v>#DIV/0!</v>
      </c>
      <c r="AE80" s="17" t="e">
        <f t="shared" si="26"/>
        <v>#DIV/0!</v>
      </c>
      <c r="AF80" s="220"/>
    </row>
    <row r="81" spans="1:32" s="1" customFormat="1" ht="30" hidden="1" customHeight="1" thickBot="1" x14ac:dyDescent="0.3">
      <c r="A81" s="90" t="s">
        <v>97</v>
      </c>
      <c r="B81" s="60">
        <f t="shared" si="37"/>
        <v>0</v>
      </c>
      <c r="C81" s="66">
        <f t="shared" si="37"/>
        <v>0</v>
      </c>
      <c r="D81" s="154"/>
      <c r="E81" s="155"/>
      <c r="F81" s="66">
        <f t="shared" si="27"/>
        <v>2016</v>
      </c>
      <c r="G81" s="168"/>
      <c r="H81" s="169"/>
      <c r="I81" s="169"/>
      <c r="J81" s="170"/>
      <c r="K81" s="171"/>
      <c r="L81" s="169"/>
      <c r="M81" s="169"/>
      <c r="N81" s="172"/>
      <c r="O81" s="171"/>
      <c r="P81" s="169"/>
      <c r="Q81" s="169"/>
      <c r="R81" s="172"/>
      <c r="S81" s="4">
        <f t="shared" si="28"/>
        <v>0</v>
      </c>
      <c r="T81" s="5">
        <f t="shared" si="29"/>
        <v>0</v>
      </c>
      <c r="U81" s="5">
        <f t="shared" si="30"/>
        <v>0</v>
      </c>
      <c r="V81" s="6">
        <f t="shared" si="31"/>
        <v>0</v>
      </c>
      <c r="W81" s="120">
        <f t="shared" si="32"/>
        <v>0</v>
      </c>
      <c r="X81" s="17">
        <f t="shared" si="33"/>
        <v>0</v>
      </c>
      <c r="Y81" s="17">
        <f t="shared" si="34"/>
        <v>0</v>
      </c>
      <c r="Z81" s="17">
        <f t="shared" si="35"/>
        <v>0</v>
      </c>
      <c r="AA81" s="17">
        <f t="shared" si="36"/>
        <v>0</v>
      </c>
      <c r="AB81" s="17" t="e">
        <f t="shared" si="23"/>
        <v>#DIV/0!</v>
      </c>
      <c r="AC81" s="17" t="e">
        <f t="shared" si="24"/>
        <v>#DIV/0!</v>
      </c>
      <c r="AD81" s="17" t="e">
        <f t="shared" si="25"/>
        <v>#DIV/0!</v>
      </c>
      <c r="AE81" s="17" t="e">
        <f t="shared" si="26"/>
        <v>#DIV/0!</v>
      </c>
      <c r="AF81" s="220"/>
    </row>
    <row r="82" spans="1:32" s="1" customFormat="1" ht="30" hidden="1" customHeight="1" thickBot="1" x14ac:dyDescent="0.3">
      <c r="A82" s="90" t="s">
        <v>98</v>
      </c>
      <c r="B82" s="60">
        <f t="shared" si="37"/>
        <v>0</v>
      </c>
      <c r="C82" s="66">
        <f t="shared" si="37"/>
        <v>0</v>
      </c>
      <c r="D82" s="154"/>
      <c r="E82" s="155"/>
      <c r="F82" s="66">
        <f t="shared" si="27"/>
        <v>2016</v>
      </c>
      <c r="G82" s="168"/>
      <c r="H82" s="169"/>
      <c r="I82" s="169"/>
      <c r="J82" s="170"/>
      <c r="K82" s="171"/>
      <c r="L82" s="169"/>
      <c r="M82" s="169"/>
      <c r="N82" s="172"/>
      <c r="O82" s="171"/>
      <c r="P82" s="169"/>
      <c r="Q82" s="169"/>
      <c r="R82" s="172"/>
      <c r="S82" s="4">
        <f t="shared" si="28"/>
        <v>0</v>
      </c>
      <c r="T82" s="5">
        <f t="shared" si="29"/>
        <v>0</v>
      </c>
      <c r="U82" s="5">
        <f t="shared" si="30"/>
        <v>0</v>
      </c>
      <c r="V82" s="6">
        <f t="shared" si="31"/>
        <v>0</v>
      </c>
      <c r="W82" s="120">
        <f t="shared" si="32"/>
        <v>0</v>
      </c>
      <c r="X82" s="17">
        <f t="shared" si="33"/>
        <v>0</v>
      </c>
      <c r="Y82" s="17">
        <f t="shared" si="34"/>
        <v>0</v>
      </c>
      <c r="Z82" s="17">
        <f t="shared" si="35"/>
        <v>0</v>
      </c>
      <c r="AA82" s="17">
        <f t="shared" si="36"/>
        <v>0</v>
      </c>
      <c r="AB82" s="17" t="e">
        <f t="shared" si="23"/>
        <v>#DIV/0!</v>
      </c>
      <c r="AC82" s="17" t="e">
        <f t="shared" si="24"/>
        <v>#DIV/0!</v>
      </c>
      <c r="AD82" s="17" t="e">
        <f t="shared" si="25"/>
        <v>#DIV/0!</v>
      </c>
      <c r="AE82" s="17" t="e">
        <f t="shared" si="26"/>
        <v>#DIV/0!</v>
      </c>
      <c r="AF82" s="220"/>
    </row>
    <row r="83" spans="1:32" s="1" customFormat="1" ht="30" hidden="1" customHeight="1" thickBot="1" x14ac:dyDescent="0.3">
      <c r="A83" s="90" t="s">
        <v>99</v>
      </c>
      <c r="B83" s="60">
        <f t="shared" si="37"/>
        <v>0</v>
      </c>
      <c r="C83" s="66">
        <f t="shared" si="37"/>
        <v>0</v>
      </c>
      <c r="D83" s="154"/>
      <c r="E83" s="155"/>
      <c r="F83" s="66">
        <f t="shared" si="27"/>
        <v>2016</v>
      </c>
      <c r="G83" s="168"/>
      <c r="H83" s="169"/>
      <c r="I83" s="169"/>
      <c r="J83" s="170"/>
      <c r="K83" s="171"/>
      <c r="L83" s="169"/>
      <c r="M83" s="169"/>
      <c r="N83" s="172"/>
      <c r="O83" s="171"/>
      <c r="P83" s="169"/>
      <c r="Q83" s="169"/>
      <c r="R83" s="172"/>
      <c r="S83" s="4">
        <f t="shared" si="28"/>
        <v>0</v>
      </c>
      <c r="T83" s="5">
        <f t="shared" si="29"/>
        <v>0</v>
      </c>
      <c r="U83" s="5">
        <f t="shared" si="30"/>
        <v>0</v>
      </c>
      <c r="V83" s="6">
        <f t="shared" si="31"/>
        <v>0</v>
      </c>
      <c r="W83" s="120">
        <f t="shared" si="32"/>
        <v>0</v>
      </c>
      <c r="X83" s="17">
        <f t="shared" si="33"/>
        <v>0</v>
      </c>
      <c r="Y83" s="17">
        <f t="shared" si="34"/>
        <v>0</v>
      </c>
      <c r="Z83" s="17">
        <f t="shared" si="35"/>
        <v>0</v>
      </c>
      <c r="AA83" s="17">
        <f t="shared" si="36"/>
        <v>0</v>
      </c>
      <c r="AB83" s="17" t="e">
        <f t="shared" si="23"/>
        <v>#DIV/0!</v>
      </c>
      <c r="AC83" s="17" t="e">
        <f t="shared" si="24"/>
        <v>#DIV/0!</v>
      </c>
      <c r="AD83" s="17" t="e">
        <f t="shared" si="25"/>
        <v>#DIV/0!</v>
      </c>
      <c r="AE83" s="17" t="e">
        <f t="shared" si="26"/>
        <v>#DIV/0!</v>
      </c>
      <c r="AF83" s="220"/>
    </row>
    <row r="84" spans="1:32" s="1" customFormat="1" ht="30" hidden="1" customHeight="1" thickBot="1" x14ac:dyDescent="0.3">
      <c r="A84" s="90" t="s">
        <v>100</v>
      </c>
      <c r="B84" s="60">
        <f t="shared" si="37"/>
        <v>0</v>
      </c>
      <c r="C84" s="66">
        <f t="shared" si="37"/>
        <v>0</v>
      </c>
      <c r="D84" s="154"/>
      <c r="E84" s="155"/>
      <c r="F84" s="66">
        <f t="shared" si="27"/>
        <v>2016</v>
      </c>
      <c r="G84" s="168"/>
      <c r="H84" s="169"/>
      <c r="I84" s="169"/>
      <c r="J84" s="170"/>
      <c r="K84" s="171"/>
      <c r="L84" s="169"/>
      <c r="M84" s="169"/>
      <c r="N84" s="172"/>
      <c r="O84" s="171"/>
      <c r="P84" s="169"/>
      <c r="Q84" s="169"/>
      <c r="R84" s="172"/>
      <c r="S84" s="4">
        <f t="shared" si="28"/>
        <v>0</v>
      </c>
      <c r="T84" s="5">
        <f t="shared" si="29"/>
        <v>0</v>
      </c>
      <c r="U84" s="5">
        <f t="shared" si="30"/>
        <v>0</v>
      </c>
      <c r="V84" s="6">
        <f t="shared" si="31"/>
        <v>0</v>
      </c>
      <c r="W84" s="120">
        <f t="shared" si="32"/>
        <v>0</v>
      </c>
      <c r="X84" s="17">
        <f t="shared" si="33"/>
        <v>0</v>
      </c>
      <c r="Y84" s="17">
        <f t="shared" si="34"/>
        <v>0</v>
      </c>
      <c r="Z84" s="17">
        <f t="shared" si="35"/>
        <v>0</v>
      </c>
      <c r="AA84" s="17">
        <f t="shared" si="36"/>
        <v>0</v>
      </c>
      <c r="AB84" s="17" t="e">
        <f t="shared" si="23"/>
        <v>#DIV/0!</v>
      </c>
      <c r="AC84" s="17" t="e">
        <f t="shared" si="24"/>
        <v>#DIV/0!</v>
      </c>
      <c r="AD84" s="17" t="e">
        <f t="shared" si="25"/>
        <v>#DIV/0!</v>
      </c>
      <c r="AE84" s="17" t="e">
        <f t="shared" si="26"/>
        <v>#DIV/0!</v>
      </c>
      <c r="AF84" s="220"/>
    </row>
    <row r="85" spans="1:32" s="1" customFormat="1" ht="30" hidden="1" customHeight="1" thickBot="1" x14ac:dyDescent="0.3">
      <c r="A85" s="90" t="s">
        <v>101</v>
      </c>
      <c r="B85" s="60">
        <f t="shared" ref="B85:C100" si="38">+B84</f>
        <v>0</v>
      </c>
      <c r="C85" s="66">
        <f t="shared" si="38"/>
        <v>0</v>
      </c>
      <c r="D85" s="154"/>
      <c r="E85" s="155"/>
      <c r="F85" s="66">
        <f t="shared" si="27"/>
        <v>2016</v>
      </c>
      <c r="G85" s="168"/>
      <c r="H85" s="169"/>
      <c r="I85" s="169"/>
      <c r="J85" s="170"/>
      <c r="K85" s="171"/>
      <c r="L85" s="169"/>
      <c r="M85" s="169"/>
      <c r="N85" s="172"/>
      <c r="O85" s="171"/>
      <c r="P85" s="169"/>
      <c r="Q85" s="169"/>
      <c r="R85" s="172"/>
      <c r="S85" s="4">
        <f t="shared" si="28"/>
        <v>0</v>
      </c>
      <c r="T85" s="5">
        <f t="shared" si="29"/>
        <v>0</v>
      </c>
      <c r="U85" s="5">
        <f t="shared" si="30"/>
        <v>0</v>
      </c>
      <c r="V85" s="6">
        <f t="shared" si="31"/>
        <v>0</v>
      </c>
      <c r="W85" s="120">
        <f t="shared" si="32"/>
        <v>0</v>
      </c>
      <c r="X85" s="17">
        <f t="shared" si="33"/>
        <v>0</v>
      </c>
      <c r="Y85" s="17">
        <f t="shared" si="34"/>
        <v>0</v>
      </c>
      <c r="Z85" s="17">
        <f t="shared" si="35"/>
        <v>0</v>
      </c>
      <c r="AA85" s="17">
        <f t="shared" si="36"/>
        <v>0</v>
      </c>
      <c r="AB85" s="17" t="e">
        <f t="shared" si="23"/>
        <v>#DIV/0!</v>
      </c>
      <c r="AC85" s="17" t="e">
        <f t="shared" si="24"/>
        <v>#DIV/0!</v>
      </c>
      <c r="AD85" s="17" t="e">
        <f t="shared" si="25"/>
        <v>#DIV/0!</v>
      </c>
      <c r="AE85" s="17" t="e">
        <f t="shared" si="26"/>
        <v>#DIV/0!</v>
      </c>
      <c r="AF85" s="220"/>
    </row>
    <row r="86" spans="1:32" s="1" customFormat="1" ht="30" hidden="1" customHeight="1" thickBot="1" x14ac:dyDescent="0.3">
      <c r="A86" s="90" t="s">
        <v>102</v>
      </c>
      <c r="B86" s="60">
        <f t="shared" si="38"/>
        <v>0</v>
      </c>
      <c r="C86" s="66">
        <f t="shared" si="38"/>
        <v>0</v>
      </c>
      <c r="D86" s="154"/>
      <c r="E86" s="155"/>
      <c r="F86" s="66">
        <f t="shared" si="27"/>
        <v>2016</v>
      </c>
      <c r="G86" s="168"/>
      <c r="H86" s="169"/>
      <c r="I86" s="169"/>
      <c r="J86" s="170"/>
      <c r="K86" s="171"/>
      <c r="L86" s="169"/>
      <c r="M86" s="169"/>
      <c r="N86" s="172"/>
      <c r="O86" s="171"/>
      <c r="P86" s="169"/>
      <c r="Q86" s="169"/>
      <c r="R86" s="172"/>
      <c r="S86" s="4">
        <f t="shared" si="28"/>
        <v>0</v>
      </c>
      <c r="T86" s="5">
        <f t="shared" si="29"/>
        <v>0</v>
      </c>
      <c r="U86" s="5">
        <f t="shared" si="30"/>
        <v>0</v>
      </c>
      <c r="V86" s="6">
        <f t="shared" si="31"/>
        <v>0</v>
      </c>
      <c r="W86" s="120">
        <f t="shared" si="32"/>
        <v>0</v>
      </c>
      <c r="X86" s="17">
        <f t="shared" si="33"/>
        <v>0</v>
      </c>
      <c r="Y86" s="17">
        <f t="shared" si="34"/>
        <v>0</v>
      </c>
      <c r="Z86" s="17">
        <f t="shared" si="35"/>
        <v>0</v>
      </c>
      <c r="AA86" s="17">
        <f t="shared" si="36"/>
        <v>0</v>
      </c>
      <c r="AB86" s="17" t="e">
        <f t="shared" si="23"/>
        <v>#DIV/0!</v>
      </c>
      <c r="AC86" s="17" t="e">
        <f t="shared" si="24"/>
        <v>#DIV/0!</v>
      </c>
      <c r="AD86" s="17" t="e">
        <f t="shared" si="25"/>
        <v>#DIV/0!</v>
      </c>
      <c r="AE86" s="17" t="e">
        <f t="shared" si="26"/>
        <v>#DIV/0!</v>
      </c>
      <c r="AF86" s="220"/>
    </row>
    <row r="87" spans="1:32" s="1" customFormat="1" ht="30" hidden="1" customHeight="1" thickBot="1" x14ac:dyDescent="0.3">
      <c r="A87" s="90" t="s">
        <v>103</v>
      </c>
      <c r="B87" s="60">
        <f t="shared" si="38"/>
        <v>0</v>
      </c>
      <c r="C87" s="66">
        <f t="shared" si="38"/>
        <v>0</v>
      </c>
      <c r="D87" s="154"/>
      <c r="E87" s="155"/>
      <c r="F87" s="66">
        <f t="shared" si="27"/>
        <v>2016</v>
      </c>
      <c r="G87" s="168"/>
      <c r="H87" s="169"/>
      <c r="I87" s="169"/>
      <c r="J87" s="170"/>
      <c r="K87" s="171"/>
      <c r="L87" s="169"/>
      <c r="M87" s="169"/>
      <c r="N87" s="172"/>
      <c r="O87" s="171"/>
      <c r="P87" s="169"/>
      <c r="Q87" s="169"/>
      <c r="R87" s="172"/>
      <c r="S87" s="4">
        <f t="shared" si="28"/>
        <v>0</v>
      </c>
      <c r="T87" s="5">
        <f t="shared" si="29"/>
        <v>0</v>
      </c>
      <c r="U87" s="5">
        <f t="shared" si="30"/>
        <v>0</v>
      </c>
      <c r="V87" s="6">
        <f t="shared" si="31"/>
        <v>0</v>
      </c>
      <c r="W87" s="120">
        <f t="shared" si="32"/>
        <v>0</v>
      </c>
      <c r="X87" s="17">
        <f t="shared" si="33"/>
        <v>0</v>
      </c>
      <c r="Y87" s="17">
        <f t="shared" si="34"/>
        <v>0</v>
      </c>
      <c r="Z87" s="17">
        <f t="shared" si="35"/>
        <v>0</v>
      </c>
      <c r="AA87" s="17">
        <f t="shared" si="36"/>
        <v>0</v>
      </c>
      <c r="AB87" s="17" t="e">
        <f t="shared" si="23"/>
        <v>#DIV/0!</v>
      </c>
      <c r="AC87" s="17" t="e">
        <f t="shared" si="24"/>
        <v>#DIV/0!</v>
      </c>
      <c r="AD87" s="17" t="e">
        <f t="shared" si="25"/>
        <v>#DIV/0!</v>
      </c>
      <c r="AE87" s="17" t="e">
        <f t="shared" si="26"/>
        <v>#DIV/0!</v>
      </c>
      <c r="AF87" s="220"/>
    </row>
    <row r="88" spans="1:32" s="1" customFormat="1" ht="30" hidden="1" customHeight="1" thickBot="1" x14ac:dyDescent="0.3">
      <c r="A88" s="90" t="s">
        <v>104</v>
      </c>
      <c r="B88" s="60">
        <f t="shared" si="38"/>
        <v>0</v>
      </c>
      <c r="C88" s="66">
        <f t="shared" si="38"/>
        <v>0</v>
      </c>
      <c r="D88" s="154"/>
      <c r="E88" s="155"/>
      <c r="F88" s="66">
        <f t="shared" si="27"/>
        <v>2016</v>
      </c>
      <c r="G88" s="168"/>
      <c r="H88" s="169"/>
      <c r="I88" s="169"/>
      <c r="J88" s="170"/>
      <c r="K88" s="171"/>
      <c r="L88" s="169"/>
      <c r="M88" s="169"/>
      <c r="N88" s="172"/>
      <c r="O88" s="171"/>
      <c r="P88" s="169"/>
      <c r="Q88" s="169"/>
      <c r="R88" s="172"/>
      <c r="S88" s="4">
        <f t="shared" si="28"/>
        <v>0</v>
      </c>
      <c r="T88" s="5">
        <f t="shared" si="29"/>
        <v>0</v>
      </c>
      <c r="U88" s="5">
        <f t="shared" si="30"/>
        <v>0</v>
      </c>
      <c r="V88" s="6">
        <f t="shared" si="31"/>
        <v>0</v>
      </c>
      <c r="W88" s="120">
        <f t="shared" si="32"/>
        <v>0</v>
      </c>
      <c r="X88" s="17">
        <f t="shared" si="33"/>
        <v>0</v>
      </c>
      <c r="Y88" s="17">
        <f t="shared" si="34"/>
        <v>0</v>
      </c>
      <c r="Z88" s="17">
        <f t="shared" si="35"/>
        <v>0</v>
      </c>
      <c r="AA88" s="17">
        <f t="shared" si="36"/>
        <v>0</v>
      </c>
      <c r="AB88" s="17" t="e">
        <f t="shared" si="23"/>
        <v>#DIV/0!</v>
      </c>
      <c r="AC88" s="17" t="e">
        <f t="shared" si="24"/>
        <v>#DIV/0!</v>
      </c>
      <c r="AD88" s="17" t="e">
        <f t="shared" si="25"/>
        <v>#DIV/0!</v>
      </c>
      <c r="AE88" s="17" t="e">
        <f t="shared" si="26"/>
        <v>#DIV/0!</v>
      </c>
      <c r="AF88" s="220"/>
    </row>
    <row r="89" spans="1:32" s="1" customFormat="1" ht="30" hidden="1" customHeight="1" thickBot="1" x14ac:dyDescent="0.3">
      <c r="A89" s="90" t="s">
        <v>105</v>
      </c>
      <c r="B89" s="60">
        <f t="shared" si="38"/>
        <v>0</v>
      </c>
      <c r="C89" s="66">
        <f t="shared" si="38"/>
        <v>0</v>
      </c>
      <c r="D89" s="154"/>
      <c r="E89" s="155"/>
      <c r="F89" s="66">
        <f t="shared" si="27"/>
        <v>2016</v>
      </c>
      <c r="G89" s="168"/>
      <c r="H89" s="169"/>
      <c r="I89" s="169"/>
      <c r="J89" s="170"/>
      <c r="K89" s="171"/>
      <c r="L89" s="169"/>
      <c r="M89" s="169"/>
      <c r="N89" s="172"/>
      <c r="O89" s="171"/>
      <c r="P89" s="169"/>
      <c r="Q89" s="169"/>
      <c r="R89" s="172"/>
      <c r="S89" s="4">
        <f t="shared" si="28"/>
        <v>0</v>
      </c>
      <c r="T89" s="5">
        <f t="shared" si="29"/>
        <v>0</v>
      </c>
      <c r="U89" s="5">
        <f t="shared" si="30"/>
        <v>0</v>
      </c>
      <c r="V89" s="6">
        <f t="shared" si="31"/>
        <v>0</v>
      </c>
      <c r="W89" s="120">
        <f t="shared" si="32"/>
        <v>0</v>
      </c>
      <c r="X89" s="17">
        <f t="shared" si="33"/>
        <v>0</v>
      </c>
      <c r="Y89" s="17">
        <f t="shared" si="34"/>
        <v>0</v>
      </c>
      <c r="Z89" s="17">
        <f t="shared" si="35"/>
        <v>0</v>
      </c>
      <c r="AA89" s="17">
        <f t="shared" si="36"/>
        <v>0</v>
      </c>
      <c r="AB89" s="17" t="e">
        <f t="shared" si="23"/>
        <v>#DIV/0!</v>
      </c>
      <c r="AC89" s="17" t="e">
        <f t="shared" si="24"/>
        <v>#DIV/0!</v>
      </c>
      <c r="AD89" s="17" t="e">
        <f t="shared" si="25"/>
        <v>#DIV/0!</v>
      </c>
      <c r="AE89" s="17" t="e">
        <f t="shared" si="26"/>
        <v>#DIV/0!</v>
      </c>
      <c r="AF89" s="220"/>
    </row>
    <row r="90" spans="1:32" s="1" customFormat="1" ht="30" hidden="1" customHeight="1" thickBot="1" x14ac:dyDescent="0.3">
      <c r="A90" s="90" t="s">
        <v>106</v>
      </c>
      <c r="B90" s="60">
        <f t="shared" si="38"/>
        <v>0</v>
      </c>
      <c r="C90" s="66">
        <f t="shared" si="38"/>
        <v>0</v>
      </c>
      <c r="D90" s="154"/>
      <c r="E90" s="155"/>
      <c r="F90" s="66">
        <f t="shared" si="27"/>
        <v>2016</v>
      </c>
      <c r="G90" s="168"/>
      <c r="H90" s="169"/>
      <c r="I90" s="169"/>
      <c r="J90" s="170"/>
      <c r="K90" s="171"/>
      <c r="L90" s="169"/>
      <c r="M90" s="169"/>
      <c r="N90" s="172"/>
      <c r="O90" s="171"/>
      <c r="P90" s="169"/>
      <c r="Q90" s="169"/>
      <c r="R90" s="172"/>
      <c r="S90" s="4">
        <f t="shared" si="28"/>
        <v>0</v>
      </c>
      <c r="T90" s="5">
        <f t="shared" si="29"/>
        <v>0</v>
      </c>
      <c r="U90" s="5">
        <f t="shared" si="30"/>
        <v>0</v>
      </c>
      <c r="V90" s="6">
        <f t="shared" si="31"/>
        <v>0</v>
      </c>
      <c r="W90" s="120">
        <f t="shared" si="32"/>
        <v>0</v>
      </c>
      <c r="X90" s="17">
        <f t="shared" si="33"/>
        <v>0</v>
      </c>
      <c r="Y90" s="17">
        <f t="shared" si="34"/>
        <v>0</v>
      </c>
      <c r="Z90" s="17">
        <f t="shared" si="35"/>
        <v>0</v>
      </c>
      <c r="AA90" s="17">
        <f t="shared" si="36"/>
        <v>0</v>
      </c>
      <c r="AB90" s="17" t="e">
        <f t="shared" si="23"/>
        <v>#DIV/0!</v>
      </c>
      <c r="AC90" s="17" t="e">
        <f t="shared" si="24"/>
        <v>#DIV/0!</v>
      </c>
      <c r="AD90" s="17" t="e">
        <f t="shared" si="25"/>
        <v>#DIV/0!</v>
      </c>
      <c r="AE90" s="17" t="e">
        <f t="shared" si="26"/>
        <v>#DIV/0!</v>
      </c>
      <c r="AF90" s="220"/>
    </row>
    <row r="91" spans="1:32" s="1" customFormat="1" ht="30" hidden="1" customHeight="1" thickBot="1" x14ac:dyDescent="0.3">
      <c r="A91" s="90" t="s">
        <v>107</v>
      </c>
      <c r="B91" s="60">
        <f t="shared" si="38"/>
        <v>0</v>
      </c>
      <c r="C91" s="66">
        <f t="shared" si="38"/>
        <v>0</v>
      </c>
      <c r="D91" s="154"/>
      <c r="E91" s="155"/>
      <c r="F91" s="66">
        <f t="shared" si="27"/>
        <v>2016</v>
      </c>
      <c r="G91" s="168"/>
      <c r="H91" s="169"/>
      <c r="I91" s="169"/>
      <c r="J91" s="170"/>
      <c r="K91" s="171"/>
      <c r="L91" s="169"/>
      <c r="M91" s="169"/>
      <c r="N91" s="172"/>
      <c r="O91" s="171"/>
      <c r="P91" s="169"/>
      <c r="Q91" s="169"/>
      <c r="R91" s="172"/>
      <c r="S91" s="4">
        <f t="shared" si="28"/>
        <v>0</v>
      </c>
      <c r="T91" s="5">
        <f t="shared" si="29"/>
        <v>0</v>
      </c>
      <c r="U91" s="5">
        <f t="shared" si="30"/>
        <v>0</v>
      </c>
      <c r="V91" s="6">
        <f t="shared" si="31"/>
        <v>0</v>
      </c>
      <c r="W91" s="120">
        <f t="shared" si="32"/>
        <v>0</v>
      </c>
      <c r="X91" s="17">
        <f t="shared" si="33"/>
        <v>0</v>
      </c>
      <c r="Y91" s="17">
        <f t="shared" si="34"/>
        <v>0</v>
      </c>
      <c r="Z91" s="17">
        <f t="shared" si="35"/>
        <v>0</v>
      </c>
      <c r="AA91" s="17">
        <f t="shared" si="36"/>
        <v>0</v>
      </c>
      <c r="AB91" s="17" t="e">
        <f t="shared" si="23"/>
        <v>#DIV/0!</v>
      </c>
      <c r="AC91" s="17" t="e">
        <f t="shared" si="24"/>
        <v>#DIV/0!</v>
      </c>
      <c r="AD91" s="17" t="e">
        <f t="shared" si="25"/>
        <v>#DIV/0!</v>
      </c>
      <c r="AE91" s="17" t="e">
        <f t="shared" si="26"/>
        <v>#DIV/0!</v>
      </c>
      <c r="AF91" s="220"/>
    </row>
    <row r="92" spans="1:32" s="1" customFormat="1" ht="30" hidden="1" customHeight="1" thickBot="1" x14ac:dyDescent="0.3">
      <c r="A92" s="90" t="s">
        <v>108</v>
      </c>
      <c r="B92" s="60">
        <f t="shared" si="38"/>
        <v>0</v>
      </c>
      <c r="C92" s="66">
        <f t="shared" si="38"/>
        <v>0</v>
      </c>
      <c r="D92" s="154"/>
      <c r="E92" s="155"/>
      <c r="F92" s="66">
        <f t="shared" si="27"/>
        <v>2016</v>
      </c>
      <c r="G92" s="168"/>
      <c r="H92" s="169"/>
      <c r="I92" s="169"/>
      <c r="J92" s="170"/>
      <c r="K92" s="171"/>
      <c r="L92" s="169"/>
      <c r="M92" s="169"/>
      <c r="N92" s="172"/>
      <c r="O92" s="171"/>
      <c r="P92" s="169"/>
      <c r="Q92" s="169"/>
      <c r="R92" s="172"/>
      <c r="S92" s="4">
        <f t="shared" si="28"/>
        <v>0</v>
      </c>
      <c r="T92" s="5">
        <f t="shared" si="29"/>
        <v>0</v>
      </c>
      <c r="U92" s="5">
        <f t="shared" si="30"/>
        <v>0</v>
      </c>
      <c r="V92" s="6">
        <f t="shared" si="31"/>
        <v>0</v>
      </c>
      <c r="W92" s="120">
        <f t="shared" si="32"/>
        <v>0</v>
      </c>
      <c r="X92" s="17">
        <f t="shared" si="33"/>
        <v>0</v>
      </c>
      <c r="Y92" s="17">
        <f t="shared" si="34"/>
        <v>0</v>
      </c>
      <c r="Z92" s="17">
        <f t="shared" si="35"/>
        <v>0</v>
      </c>
      <c r="AA92" s="17">
        <f t="shared" si="36"/>
        <v>0</v>
      </c>
      <c r="AB92" s="17" t="e">
        <f t="shared" si="23"/>
        <v>#DIV/0!</v>
      </c>
      <c r="AC92" s="17" t="e">
        <f t="shared" si="24"/>
        <v>#DIV/0!</v>
      </c>
      <c r="AD92" s="17" t="e">
        <f t="shared" si="25"/>
        <v>#DIV/0!</v>
      </c>
      <c r="AE92" s="17" t="e">
        <f t="shared" si="26"/>
        <v>#DIV/0!</v>
      </c>
      <c r="AF92" s="220"/>
    </row>
    <row r="93" spans="1:32" s="1" customFormat="1" ht="30" hidden="1" customHeight="1" thickBot="1" x14ac:dyDescent="0.3">
      <c r="A93" s="90" t="s">
        <v>109</v>
      </c>
      <c r="B93" s="60">
        <f t="shared" si="38"/>
        <v>0</v>
      </c>
      <c r="C93" s="66">
        <f t="shared" si="38"/>
        <v>0</v>
      </c>
      <c r="D93" s="154"/>
      <c r="E93" s="155"/>
      <c r="F93" s="66">
        <f t="shared" si="27"/>
        <v>2016</v>
      </c>
      <c r="G93" s="168"/>
      <c r="H93" s="169"/>
      <c r="I93" s="169"/>
      <c r="J93" s="170"/>
      <c r="K93" s="171"/>
      <c r="L93" s="169"/>
      <c r="M93" s="169"/>
      <c r="N93" s="172"/>
      <c r="O93" s="171"/>
      <c r="P93" s="169"/>
      <c r="Q93" s="169"/>
      <c r="R93" s="172"/>
      <c r="S93" s="4">
        <f t="shared" si="28"/>
        <v>0</v>
      </c>
      <c r="T93" s="5">
        <f t="shared" si="29"/>
        <v>0</v>
      </c>
      <c r="U93" s="5">
        <f t="shared" si="30"/>
        <v>0</v>
      </c>
      <c r="V93" s="6">
        <f t="shared" si="31"/>
        <v>0</v>
      </c>
      <c r="W93" s="120">
        <f t="shared" si="32"/>
        <v>0</v>
      </c>
      <c r="X93" s="17">
        <f t="shared" si="33"/>
        <v>0</v>
      </c>
      <c r="Y93" s="17">
        <f t="shared" si="34"/>
        <v>0</v>
      </c>
      <c r="Z93" s="17">
        <f t="shared" si="35"/>
        <v>0</v>
      </c>
      <c r="AA93" s="17">
        <f t="shared" si="36"/>
        <v>0</v>
      </c>
      <c r="AB93" s="17" t="e">
        <f t="shared" si="23"/>
        <v>#DIV/0!</v>
      </c>
      <c r="AC93" s="17" t="e">
        <f t="shared" si="24"/>
        <v>#DIV/0!</v>
      </c>
      <c r="AD93" s="17" t="e">
        <f t="shared" si="25"/>
        <v>#DIV/0!</v>
      </c>
      <c r="AE93" s="17" t="e">
        <f t="shared" si="26"/>
        <v>#DIV/0!</v>
      </c>
      <c r="AF93" s="220"/>
    </row>
    <row r="94" spans="1:32" s="1" customFormat="1" ht="30" hidden="1" customHeight="1" thickBot="1" x14ac:dyDescent="0.3">
      <c r="A94" s="90" t="s">
        <v>110</v>
      </c>
      <c r="B94" s="60">
        <f t="shared" si="38"/>
        <v>0</v>
      </c>
      <c r="C94" s="66">
        <f t="shared" si="38"/>
        <v>0</v>
      </c>
      <c r="D94" s="154"/>
      <c r="E94" s="155"/>
      <c r="F94" s="66">
        <f t="shared" si="27"/>
        <v>2016</v>
      </c>
      <c r="G94" s="168"/>
      <c r="H94" s="169"/>
      <c r="I94" s="169"/>
      <c r="J94" s="170"/>
      <c r="K94" s="171"/>
      <c r="L94" s="169"/>
      <c r="M94" s="169"/>
      <c r="N94" s="172"/>
      <c r="O94" s="171"/>
      <c r="P94" s="169"/>
      <c r="Q94" s="169"/>
      <c r="R94" s="172"/>
      <c r="S94" s="4">
        <f t="shared" si="28"/>
        <v>0</v>
      </c>
      <c r="T94" s="5">
        <f t="shared" si="29"/>
        <v>0</v>
      </c>
      <c r="U94" s="5">
        <f t="shared" si="30"/>
        <v>0</v>
      </c>
      <c r="V94" s="6">
        <f t="shared" si="31"/>
        <v>0</v>
      </c>
      <c r="W94" s="120">
        <f t="shared" si="32"/>
        <v>0</v>
      </c>
      <c r="X94" s="17">
        <f t="shared" si="33"/>
        <v>0</v>
      </c>
      <c r="Y94" s="17">
        <f t="shared" si="34"/>
        <v>0</v>
      </c>
      <c r="Z94" s="17">
        <f t="shared" si="35"/>
        <v>0</v>
      </c>
      <c r="AA94" s="17">
        <f t="shared" si="36"/>
        <v>0</v>
      </c>
      <c r="AB94" s="17" t="e">
        <f t="shared" si="23"/>
        <v>#DIV/0!</v>
      </c>
      <c r="AC94" s="17" t="e">
        <f t="shared" si="24"/>
        <v>#DIV/0!</v>
      </c>
      <c r="AD94" s="17" t="e">
        <f t="shared" si="25"/>
        <v>#DIV/0!</v>
      </c>
      <c r="AE94" s="17" t="e">
        <f t="shared" si="26"/>
        <v>#DIV/0!</v>
      </c>
      <c r="AF94" s="220"/>
    </row>
    <row r="95" spans="1:32" s="1" customFormat="1" ht="30" hidden="1" customHeight="1" thickBot="1" x14ac:dyDescent="0.3">
      <c r="A95" s="90" t="s">
        <v>111</v>
      </c>
      <c r="B95" s="60">
        <f t="shared" si="38"/>
        <v>0</v>
      </c>
      <c r="C95" s="66">
        <f t="shared" si="38"/>
        <v>0</v>
      </c>
      <c r="D95" s="154"/>
      <c r="E95" s="155"/>
      <c r="F95" s="66">
        <f t="shared" si="27"/>
        <v>2016</v>
      </c>
      <c r="G95" s="168"/>
      <c r="H95" s="169"/>
      <c r="I95" s="169"/>
      <c r="J95" s="170"/>
      <c r="K95" s="171"/>
      <c r="L95" s="169"/>
      <c r="M95" s="169"/>
      <c r="N95" s="172"/>
      <c r="O95" s="171"/>
      <c r="P95" s="169"/>
      <c r="Q95" s="169"/>
      <c r="R95" s="172"/>
      <c r="S95" s="4">
        <f t="shared" si="28"/>
        <v>0</v>
      </c>
      <c r="T95" s="5">
        <f t="shared" si="29"/>
        <v>0</v>
      </c>
      <c r="U95" s="5">
        <f t="shared" si="30"/>
        <v>0</v>
      </c>
      <c r="V95" s="6">
        <f t="shared" si="31"/>
        <v>0</v>
      </c>
      <c r="W95" s="120">
        <f t="shared" si="32"/>
        <v>0</v>
      </c>
      <c r="X95" s="17">
        <f t="shared" si="33"/>
        <v>0</v>
      </c>
      <c r="Y95" s="17">
        <f t="shared" si="34"/>
        <v>0</v>
      </c>
      <c r="Z95" s="17">
        <f t="shared" si="35"/>
        <v>0</v>
      </c>
      <c r="AA95" s="17">
        <f t="shared" si="36"/>
        <v>0</v>
      </c>
      <c r="AB95" s="17" t="e">
        <f t="shared" si="23"/>
        <v>#DIV/0!</v>
      </c>
      <c r="AC95" s="17" t="e">
        <f t="shared" si="24"/>
        <v>#DIV/0!</v>
      </c>
      <c r="AD95" s="17" t="e">
        <f t="shared" si="25"/>
        <v>#DIV/0!</v>
      </c>
      <c r="AE95" s="17" t="e">
        <f t="shared" si="26"/>
        <v>#DIV/0!</v>
      </c>
      <c r="AF95" s="220"/>
    </row>
    <row r="96" spans="1:32" s="1" customFormat="1" ht="30" hidden="1" customHeight="1" thickBot="1" x14ac:dyDescent="0.3">
      <c r="A96" s="90" t="s">
        <v>112</v>
      </c>
      <c r="B96" s="60">
        <f t="shared" si="38"/>
        <v>0</v>
      </c>
      <c r="C96" s="66">
        <f t="shared" si="38"/>
        <v>0</v>
      </c>
      <c r="D96" s="154"/>
      <c r="E96" s="155"/>
      <c r="F96" s="66">
        <f t="shared" si="27"/>
        <v>2016</v>
      </c>
      <c r="G96" s="168"/>
      <c r="H96" s="169"/>
      <c r="I96" s="169"/>
      <c r="J96" s="170"/>
      <c r="K96" s="171"/>
      <c r="L96" s="169"/>
      <c r="M96" s="169"/>
      <c r="N96" s="172"/>
      <c r="O96" s="171"/>
      <c r="P96" s="169"/>
      <c r="Q96" s="169"/>
      <c r="R96" s="172"/>
      <c r="S96" s="4">
        <f t="shared" si="28"/>
        <v>0</v>
      </c>
      <c r="T96" s="5">
        <f t="shared" si="29"/>
        <v>0</v>
      </c>
      <c r="U96" s="5">
        <f t="shared" si="30"/>
        <v>0</v>
      </c>
      <c r="V96" s="6">
        <f t="shared" si="31"/>
        <v>0</v>
      </c>
      <c r="W96" s="120">
        <f t="shared" si="32"/>
        <v>0</v>
      </c>
      <c r="X96" s="17">
        <f t="shared" si="33"/>
        <v>0</v>
      </c>
      <c r="Y96" s="17">
        <f t="shared" si="34"/>
        <v>0</v>
      </c>
      <c r="Z96" s="17">
        <f t="shared" si="35"/>
        <v>0</v>
      </c>
      <c r="AA96" s="17">
        <f t="shared" si="36"/>
        <v>0</v>
      </c>
      <c r="AB96" s="17" t="e">
        <f t="shared" si="23"/>
        <v>#DIV/0!</v>
      </c>
      <c r="AC96" s="17" t="e">
        <f t="shared" si="24"/>
        <v>#DIV/0!</v>
      </c>
      <c r="AD96" s="17" t="e">
        <f t="shared" si="25"/>
        <v>#DIV/0!</v>
      </c>
      <c r="AE96" s="17" t="e">
        <f t="shared" si="26"/>
        <v>#DIV/0!</v>
      </c>
      <c r="AF96" s="220"/>
    </row>
    <row r="97" spans="1:32" s="1" customFormat="1" ht="30" hidden="1" customHeight="1" thickBot="1" x14ac:dyDescent="0.3">
      <c r="A97" s="90" t="s">
        <v>113</v>
      </c>
      <c r="B97" s="60">
        <f t="shared" si="38"/>
        <v>0</v>
      </c>
      <c r="C97" s="66">
        <f t="shared" si="38"/>
        <v>0</v>
      </c>
      <c r="D97" s="154"/>
      <c r="E97" s="155"/>
      <c r="F97" s="66">
        <f t="shared" si="27"/>
        <v>2016</v>
      </c>
      <c r="G97" s="168"/>
      <c r="H97" s="169"/>
      <c r="I97" s="169"/>
      <c r="J97" s="170"/>
      <c r="K97" s="171"/>
      <c r="L97" s="169"/>
      <c r="M97" s="169"/>
      <c r="N97" s="172"/>
      <c r="O97" s="171"/>
      <c r="P97" s="169"/>
      <c r="Q97" s="169"/>
      <c r="R97" s="172"/>
      <c r="S97" s="4">
        <f t="shared" si="28"/>
        <v>0</v>
      </c>
      <c r="T97" s="5">
        <f t="shared" si="29"/>
        <v>0</v>
      </c>
      <c r="U97" s="5">
        <f t="shared" si="30"/>
        <v>0</v>
      </c>
      <c r="V97" s="6">
        <f t="shared" si="31"/>
        <v>0</v>
      </c>
      <c r="W97" s="120">
        <f t="shared" si="32"/>
        <v>0</v>
      </c>
      <c r="X97" s="17">
        <f t="shared" si="33"/>
        <v>0</v>
      </c>
      <c r="Y97" s="17">
        <f t="shared" si="34"/>
        <v>0</v>
      </c>
      <c r="Z97" s="17">
        <f t="shared" si="35"/>
        <v>0</v>
      </c>
      <c r="AA97" s="17">
        <f t="shared" si="36"/>
        <v>0</v>
      </c>
      <c r="AB97" s="17" t="e">
        <f t="shared" si="23"/>
        <v>#DIV/0!</v>
      </c>
      <c r="AC97" s="17" t="e">
        <f t="shared" si="24"/>
        <v>#DIV/0!</v>
      </c>
      <c r="AD97" s="17" t="e">
        <f t="shared" si="25"/>
        <v>#DIV/0!</v>
      </c>
      <c r="AE97" s="17" t="e">
        <f t="shared" si="26"/>
        <v>#DIV/0!</v>
      </c>
      <c r="AF97" s="220"/>
    </row>
    <row r="98" spans="1:32" s="1" customFormat="1" ht="30" hidden="1" customHeight="1" thickBot="1" x14ac:dyDescent="0.3">
      <c r="A98" s="90" t="s">
        <v>114</v>
      </c>
      <c r="B98" s="60">
        <f t="shared" si="38"/>
        <v>0</v>
      </c>
      <c r="C98" s="66">
        <f t="shared" si="38"/>
        <v>0</v>
      </c>
      <c r="D98" s="154"/>
      <c r="E98" s="155"/>
      <c r="F98" s="66">
        <f t="shared" si="27"/>
        <v>2016</v>
      </c>
      <c r="G98" s="168"/>
      <c r="H98" s="169"/>
      <c r="I98" s="169"/>
      <c r="J98" s="170"/>
      <c r="K98" s="171"/>
      <c r="L98" s="169"/>
      <c r="M98" s="169"/>
      <c r="N98" s="172"/>
      <c r="O98" s="171"/>
      <c r="P98" s="169"/>
      <c r="Q98" s="169"/>
      <c r="R98" s="172"/>
      <c r="S98" s="4">
        <f t="shared" si="28"/>
        <v>0</v>
      </c>
      <c r="T98" s="5">
        <f t="shared" si="29"/>
        <v>0</v>
      </c>
      <c r="U98" s="5">
        <f t="shared" si="30"/>
        <v>0</v>
      </c>
      <c r="V98" s="6">
        <f t="shared" si="31"/>
        <v>0</v>
      </c>
      <c r="W98" s="120">
        <f t="shared" si="32"/>
        <v>0</v>
      </c>
      <c r="X98" s="17">
        <f t="shared" si="33"/>
        <v>0</v>
      </c>
      <c r="Y98" s="17">
        <f t="shared" si="34"/>
        <v>0</v>
      </c>
      <c r="Z98" s="17">
        <f t="shared" si="35"/>
        <v>0</v>
      </c>
      <c r="AA98" s="17">
        <f t="shared" si="36"/>
        <v>0</v>
      </c>
      <c r="AB98" s="17" t="e">
        <f t="shared" si="23"/>
        <v>#DIV/0!</v>
      </c>
      <c r="AC98" s="17" t="e">
        <f t="shared" si="24"/>
        <v>#DIV/0!</v>
      </c>
      <c r="AD98" s="17" t="e">
        <f t="shared" si="25"/>
        <v>#DIV/0!</v>
      </c>
      <c r="AE98" s="17" t="e">
        <f t="shared" si="26"/>
        <v>#DIV/0!</v>
      </c>
      <c r="AF98" s="220"/>
    </row>
    <row r="99" spans="1:32" s="1" customFormat="1" ht="30" hidden="1" customHeight="1" thickBot="1" x14ac:dyDescent="0.3">
      <c r="A99" s="90" t="s">
        <v>115</v>
      </c>
      <c r="B99" s="60">
        <f t="shared" si="38"/>
        <v>0</v>
      </c>
      <c r="C99" s="66">
        <f t="shared" si="38"/>
        <v>0</v>
      </c>
      <c r="D99" s="154"/>
      <c r="E99" s="155"/>
      <c r="F99" s="66">
        <f t="shared" si="27"/>
        <v>2016</v>
      </c>
      <c r="G99" s="168"/>
      <c r="H99" s="169"/>
      <c r="I99" s="169"/>
      <c r="J99" s="170"/>
      <c r="K99" s="171"/>
      <c r="L99" s="169"/>
      <c r="M99" s="169"/>
      <c r="N99" s="172"/>
      <c r="O99" s="171"/>
      <c r="P99" s="169"/>
      <c r="Q99" s="169"/>
      <c r="R99" s="172"/>
      <c r="S99" s="4">
        <f t="shared" si="28"/>
        <v>0</v>
      </c>
      <c r="T99" s="5">
        <f t="shared" si="29"/>
        <v>0</v>
      </c>
      <c r="U99" s="5">
        <f t="shared" si="30"/>
        <v>0</v>
      </c>
      <c r="V99" s="6">
        <f t="shared" si="31"/>
        <v>0</v>
      </c>
      <c r="W99" s="120">
        <f t="shared" si="32"/>
        <v>0</v>
      </c>
      <c r="X99" s="17">
        <f t="shared" si="33"/>
        <v>0</v>
      </c>
      <c r="Y99" s="17">
        <f t="shared" si="34"/>
        <v>0</v>
      </c>
      <c r="Z99" s="17">
        <f t="shared" si="35"/>
        <v>0</v>
      </c>
      <c r="AA99" s="17">
        <f t="shared" si="36"/>
        <v>0</v>
      </c>
      <c r="AB99" s="17" t="e">
        <f t="shared" si="23"/>
        <v>#DIV/0!</v>
      </c>
      <c r="AC99" s="17" t="e">
        <f t="shared" si="24"/>
        <v>#DIV/0!</v>
      </c>
      <c r="AD99" s="17" t="e">
        <f t="shared" si="25"/>
        <v>#DIV/0!</v>
      </c>
      <c r="AE99" s="17" t="e">
        <f t="shared" si="26"/>
        <v>#DIV/0!</v>
      </c>
      <c r="AF99" s="220"/>
    </row>
    <row r="100" spans="1:32" s="1" customFormat="1" ht="30" customHeight="1" thickBot="1" x14ac:dyDescent="0.3">
      <c r="A100" s="91" t="s">
        <v>116</v>
      </c>
      <c r="B100" s="61">
        <f t="shared" si="38"/>
        <v>0</v>
      </c>
      <c r="C100" s="67">
        <f t="shared" si="38"/>
        <v>0</v>
      </c>
      <c r="D100" s="156"/>
      <c r="E100" s="157"/>
      <c r="F100" s="67">
        <f t="shared" si="27"/>
        <v>2016</v>
      </c>
      <c r="G100" s="173"/>
      <c r="H100" s="174"/>
      <c r="I100" s="174"/>
      <c r="J100" s="175"/>
      <c r="K100" s="176"/>
      <c r="L100" s="174"/>
      <c r="M100" s="174"/>
      <c r="N100" s="177"/>
      <c r="O100" s="176"/>
      <c r="P100" s="174"/>
      <c r="Q100" s="174"/>
      <c r="R100" s="177"/>
      <c r="S100" s="71">
        <f t="shared" si="28"/>
        <v>0</v>
      </c>
      <c r="T100" s="72">
        <f t="shared" si="29"/>
        <v>0</v>
      </c>
      <c r="U100" s="72">
        <f t="shared" si="30"/>
        <v>0</v>
      </c>
      <c r="V100" s="73">
        <f t="shared" si="31"/>
        <v>0</v>
      </c>
      <c r="W100" s="121">
        <f t="shared" si="32"/>
        <v>0</v>
      </c>
      <c r="X100" s="74">
        <f t="shared" si="33"/>
        <v>0</v>
      </c>
      <c r="Y100" s="74">
        <f t="shared" si="34"/>
        <v>0</v>
      </c>
      <c r="Z100" s="74">
        <f t="shared" si="35"/>
        <v>0</v>
      </c>
      <c r="AA100" s="74">
        <f t="shared" si="36"/>
        <v>0</v>
      </c>
      <c r="AB100" s="74" t="e">
        <f t="shared" si="23"/>
        <v>#DIV/0!</v>
      </c>
      <c r="AC100" s="74" t="e">
        <f t="shared" si="24"/>
        <v>#DIV/0!</v>
      </c>
      <c r="AD100" s="74" t="e">
        <f t="shared" si="25"/>
        <v>#DIV/0!</v>
      </c>
      <c r="AE100" s="74" t="e">
        <f t="shared" si="26"/>
        <v>#DIV/0!</v>
      </c>
      <c r="AF100" s="221"/>
    </row>
    <row r="101" spans="1:32" ht="15.75" thickTop="1" x14ac:dyDescent="0.25">
      <c r="F101" s="2"/>
    </row>
    <row r="103" spans="1:32" ht="62.25" customHeight="1" x14ac:dyDescent="0.3">
      <c r="A103" s="224" t="s">
        <v>179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151">
        <f>SUM(O4:O100)</f>
        <v>0</v>
      </c>
      <c r="P103" s="151">
        <f>SUM(P4:P100)</f>
        <v>0</v>
      </c>
      <c r="Q103" s="151">
        <f>SUM(Q4:Q100)</f>
        <v>0</v>
      </c>
      <c r="R103" s="151">
        <f>SUM(R4:R100)</f>
        <v>0</v>
      </c>
    </row>
    <row r="104" spans="1:32" ht="57.75" customHeight="1" x14ac:dyDescent="0.25">
      <c r="A104" s="224" t="s">
        <v>136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65">
        <f>SUM(S4:S100)</f>
        <v>0</v>
      </c>
      <c r="T104" s="65">
        <f>SUM(T4:T100)</f>
        <v>0</v>
      </c>
      <c r="U104" s="65">
        <f>SUM(U4:U100)</f>
        <v>0</v>
      </c>
      <c r="V104" s="65">
        <f>SUM(V4:V100)</f>
        <v>0</v>
      </c>
    </row>
  </sheetData>
  <mergeCells count="12">
    <mergeCell ref="AF1:AF2"/>
    <mergeCell ref="A104:R104"/>
    <mergeCell ref="X1:AE1"/>
    <mergeCell ref="B1:E1"/>
    <mergeCell ref="F1:F2"/>
    <mergeCell ref="G1:J1"/>
    <mergeCell ref="K1:N1"/>
    <mergeCell ref="O1:R1"/>
    <mergeCell ref="S1:W1"/>
    <mergeCell ref="AB2:AE2"/>
    <mergeCell ref="X2:AA2"/>
    <mergeCell ref="A103:N103"/>
  </mergeCells>
  <conditionalFormatting sqref="B5:C101">
    <cfRule type="cellIs" dxfId="14" priority="29" operator="equal">
      <formula>0</formula>
    </cfRule>
  </conditionalFormatting>
  <conditionalFormatting sqref="F5:F101">
    <cfRule type="cellIs" dxfId="13" priority="28" operator="equal">
      <formula>0</formula>
    </cfRule>
  </conditionalFormatting>
  <conditionalFormatting sqref="S4:V100">
    <cfRule type="expression" dxfId="12" priority="17">
      <formula>"když $P$3&gt;0"</formula>
    </cfRule>
  </conditionalFormatting>
  <conditionalFormatting sqref="S4:S100">
    <cfRule type="cellIs" dxfId="11" priority="16" operator="greaterThan">
      <formula>0</formula>
    </cfRule>
  </conditionalFormatting>
  <conditionalFormatting sqref="T4:V100">
    <cfRule type="cellIs" dxfId="10" priority="15" operator="greaterThan">
      <formula>0</formula>
    </cfRule>
  </conditionalFormatting>
  <conditionalFormatting sqref="S4">
    <cfRule type="cellIs" dxfId="9" priority="14" operator="greaterThan">
      <formula>0</formula>
    </cfRule>
  </conditionalFormatting>
  <conditionalFormatting sqref="B4:C4">
    <cfRule type="cellIs" dxfId="8" priority="7" operator="equal">
      <formula>0</formula>
    </cfRule>
  </conditionalFormatting>
  <conditionalFormatting sqref="F4">
    <cfRule type="cellIs" dxfId="7" priority="6" operator="equal">
      <formula>0</formula>
    </cfRule>
  </conditionalFormatting>
  <conditionalFormatting sqref="F3">
    <cfRule type="cellIs" dxfId="6" priority="5" operator="equal">
      <formula>0</formula>
    </cfRule>
  </conditionalFormatting>
  <conditionalFormatting sqref="S3">
    <cfRule type="expression" dxfId="5" priority="4">
      <formula>S3&gt;0</formula>
    </cfRule>
  </conditionalFormatting>
  <conditionalFormatting sqref="T3">
    <cfRule type="expression" dxfId="4" priority="3">
      <formula>T3&gt;0</formula>
    </cfRule>
  </conditionalFormatting>
  <conditionalFormatting sqref="U3:V3">
    <cfRule type="expression" dxfId="3" priority="2">
      <formula>U3&gt;0</formula>
    </cfRule>
  </conditionalFormatting>
  <conditionalFormatting sqref="O103:R103">
    <cfRule type="cellIs" dxfId="2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3">
      <formula1>1</formula1>
      <formula2>999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5" zoomScaleNormal="75" workbookViewId="0">
      <pane xSplit="1" topLeftCell="B1" activePane="topRight" state="frozen"/>
      <selection pane="topRight" activeCell="B1" sqref="B1"/>
    </sheetView>
  </sheetViews>
  <sheetFormatPr defaultRowHeight="18.75" x14ac:dyDescent="0.3"/>
  <cols>
    <col min="1" max="1" width="105.42578125" style="51" customWidth="1"/>
    <col min="2" max="5" width="15.28515625" customWidth="1"/>
    <col min="6" max="6" width="24.7109375" customWidth="1"/>
    <col min="7" max="7" width="82.140625" customWidth="1"/>
  </cols>
  <sheetData>
    <row r="1" spans="1:7" ht="47.25" customHeight="1" thickTop="1" thickBot="1" x14ac:dyDescent="0.3">
      <c r="A1" s="136" t="s">
        <v>137</v>
      </c>
      <c r="B1" s="150" t="s">
        <v>158</v>
      </c>
      <c r="C1" s="189"/>
      <c r="D1" s="189"/>
      <c r="E1" s="189"/>
      <c r="F1" s="149"/>
      <c r="G1" s="222" t="s">
        <v>145</v>
      </c>
    </row>
    <row r="2" spans="1:7" ht="20.25" thickTop="1" thickBot="1" x14ac:dyDescent="0.35">
      <c r="A2" s="137"/>
      <c r="B2" s="135" t="s">
        <v>11</v>
      </c>
      <c r="C2" s="53" t="s">
        <v>146</v>
      </c>
      <c r="D2" s="53" t="s">
        <v>13</v>
      </c>
      <c r="E2" s="53" t="s">
        <v>14</v>
      </c>
      <c r="F2" s="54" t="s">
        <v>138</v>
      </c>
    </row>
    <row r="3" spans="1:7" ht="37.5" x14ac:dyDescent="0.25">
      <c r="A3" s="138" t="s">
        <v>159</v>
      </c>
      <c r="B3" s="178">
        <f>+pism_a!P104</f>
        <v>0</v>
      </c>
      <c r="C3" s="179">
        <f>+pism_a!Q104</f>
        <v>0</v>
      </c>
      <c r="D3" s="179">
        <f>+pism_a!R104</f>
        <v>0</v>
      </c>
      <c r="E3" s="179">
        <f>+pism_a!S104</f>
        <v>0</v>
      </c>
      <c r="F3" s="55"/>
      <c r="G3" s="249" t="s">
        <v>147</v>
      </c>
    </row>
    <row r="4" spans="1:7" ht="7.5" customHeight="1" x14ac:dyDescent="0.3">
      <c r="A4" s="137"/>
      <c r="B4" s="180"/>
      <c r="C4" s="181"/>
      <c r="D4" s="181"/>
      <c r="E4" s="181"/>
      <c r="F4" s="56"/>
      <c r="G4" s="249"/>
    </row>
    <row r="5" spans="1:7" ht="37.5" x14ac:dyDescent="0.25">
      <c r="A5" s="138" t="s">
        <v>160</v>
      </c>
      <c r="B5" s="178">
        <f>+pism_b!S104</f>
        <v>0</v>
      </c>
      <c r="C5" s="179">
        <f>+pism_b!T104</f>
        <v>0</v>
      </c>
      <c r="D5" s="179">
        <f>+pism_b!U104</f>
        <v>0</v>
      </c>
      <c r="E5" s="179">
        <f>+pism_b!V104</f>
        <v>0</v>
      </c>
      <c r="F5" s="57"/>
      <c r="G5" s="249"/>
    </row>
    <row r="6" spans="1:7" ht="7.5" customHeight="1" x14ac:dyDescent="0.3">
      <c r="A6" s="137"/>
      <c r="B6" s="180"/>
      <c r="C6" s="181"/>
      <c r="D6" s="181"/>
      <c r="E6" s="181"/>
      <c r="F6" s="56"/>
      <c r="G6" s="249"/>
    </row>
    <row r="7" spans="1:7" ht="38.25" thickBot="1" x14ac:dyDescent="0.3">
      <c r="A7" s="139" t="s">
        <v>161</v>
      </c>
      <c r="B7" s="182">
        <f>+pism_c!S104</f>
        <v>0</v>
      </c>
      <c r="C7" s="183">
        <f>+pism_c!T104</f>
        <v>0</v>
      </c>
      <c r="D7" s="183">
        <f>+pism_c!U104</f>
        <v>0</v>
      </c>
      <c r="E7" s="183">
        <f>+pism_c!V104</f>
        <v>0</v>
      </c>
      <c r="F7" s="68"/>
      <c r="G7" s="249"/>
    </row>
    <row r="8" spans="1:7" ht="9.75" customHeight="1" thickBot="1" x14ac:dyDescent="0.3">
      <c r="A8" s="138"/>
      <c r="B8" s="201"/>
      <c r="C8" s="202"/>
      <c r="D8" s="202"/>
      <c r="E8" s="202"/>
      <c r="F8" s="184"/>
      <c r="G8" s="185"/>
    </row>
    <row r="9" spans="1:7" ht="72.75" customHeight="1" thickTop="1" thickBot="1" x14ac:dyDescent="0.3">
      <c r="A9" s="141" t="s">
        <v>165</v>
      </c>
      <c r="B9" s="186"/>
      <c r="C9" s="187"/>
      <c r="D9" s="187"/>
      <c r="E9" s="188"/>
      <c r="F9" s="189"/>
      <c r="G9" s="143" t="s">
        <v>166</v>
      </c>
    </row>
    <row r="10" spans="1:7" ht="70.5" customHeight="1" thickTop="1" thickBot="1" x14ac:dyDescent="0.3">
      <c r="A10" s="141" t="s">
        <v>167</v>
      </c>
      <c r="B10" s="203">
        <f>+B9*4200</f>
        <v>0</v>
      </c>
      <c r="C10" s="204">
        <f>+C9*1350</f>
        <v>0</v>
      </c>
      <c r="D10" s="204">
        <f>+D9*1100</f>
        <v>0</v>
      </c>
      <c r="E10" s="204">
        <f>+E9*2700</f>
        <v>0</v>
      </c>
      <c r="F10" s="142"/>
      <c r="G10" s="143" t="s">
        <v>168</v>
      </c>
    </row>
    <row r="11" spans="1:7" ht="7.5" customHeight="1" x14ac:dyDescent="0.3">
      <c r="A11" s="137"/>
      <c r="B11" s="205"/>
      <c r="C11" s="206"/>
      <c r="D11" s="206"/>
      <c r="E11" s="206"/>
      <c r="F11" s="207"/>
    </row>
    <row r="12" spans="1:7" ht="91.5" customHeight="1" thickBot="1" x14ac:dyDescent="0.3">
      <c r="A12" s="139" t="s">
        <v>141</v>
      </c>
      <c r="B12" s="210">
        <f>+pism_a!L103+pism_b!O103+pism_c!O103+B9</f>
        <v>0</v>
      </c>
      <c r="C12" s="211">
        <f>+pism_a!M103+pism_b!P103+pism_c!P103+C9</f>
        <v>0</v>
      </c>
      <c r="D12" s="211">
        <f>+pism_a!N103+pism_b!Q103+pism_c!Q103+D9</f>
        <v>0</v>
      </c>
      <c r="E12" s="211">
        <f>+pism_a!O103+pism_b!R103+pism_c!R103+E9</f>
        <v>0</v>
      </c>
      <c r="F12" s="68"/>
      <c r="G12" s="143" t="s">
        <v>169</v>
      </c>
    </row>
    <row r="13" spans="1:7" ht="7.5" customHeight="1" x14ac:dyDescent="0.3">
      <c r="A13" s="137"/>
      <c r="B13" s="205"/>
      <c r="C13" s="206"/>
      <c r="D13" s="206"/>
      <c r="E13" s="206"/>
      <c r="F13" s="207"/>
    </row>
    <row r="14" spans="1:7" ht="67.5" customHeight="1" thickBot="1" x14ac:dyDescent="0.3">
      <c r="A14" s="139" t="s">
        <v>140</v>
      </c>
      <c r="B14" s="190">
        <f>SUM(B3,B5,B7,B10)</f>
        <v>0</v>
      </c>
      <c r="C14" s="191">
        <f>SUM(C3,C5,C7,C10)</f>
        <v>0</v>
      </c>
      <c r="D14" s="191">
        <f>SUM(D3,D5,D7,D10)</f>
        <v>0</v>
      </c>
      <c r="E14" s="191">
        <f>SUM(E3,E5,E7,E10)</f>
        <v>0</v>
      </c>
      <c r="F14" s="68"/>
      <c r="G14" s="143" t="s">
        <v>148</v>
      </c>
    </row>
    <row r="15" spans="1:7" ht="8.25" customHeight="1" x14ac:dyDescent="0.3">
      <c r="A15" s="137"/>
      <c r="B15" s="205"/>
      <c r="C15" s="206"/>
      <c r="D15" s="206"/>
      <c r="E15" s="206"/>
      <c r="F15" s="207"/>
    </row>
    <row r="16" spans="1:7" ht="49.5" customHeight="1" thickBot="1" x14ac:dyDescent="0.3">
      <c r="A16" s="140" t="s">
        <v>142</v>
      </c>
      <c r="B16" s="246"/>
      <c r="C16" s="247"/>
      <c r="D16" s="247"/>
      <c r="E16" s="248"/>
      <c r="F16" s="192">
        <f>CEILING(SUM(B14:E14),100)</f>
        <v>0</v>
      </c>
      <c r="G16" s="143" t="s">
        <v>149</v>
      </c>
    </row>
    <row r="17" spans="1:7" ht="94.5" customHeight="1" thickTop="1" thickBot="1" x14ac:dyDescent="0.3">
      <c r="A17" s="144" t="s">
        <v>139</v>
      </c>
      <c r="B17" s="250"/>
      <c r="C17" s="251"/>
      <c r="D17" s="251"/>
      <c r="E17" s="252"/>
      <c r="F17" s="193">
        <f>CEILING((B12*4200+C12*1350+D12*1100+E12*2700),100)</f>
        <v>0</v>
      </c>
      <c r="G17" s="145" t="s">
        <v>150</v>
      </c>
    </row>
    <row r="18" spans="1:7" x14ac:dyDescent="0.3">
      <c r="A18" s="208"/>
      <c r="B18" s="209"/>
      <c r="C18" s="209"/>
      <c r="D18" s="209"/>
      <c r="E18" s="209"/>
      <c r="F18" s="209"/>
    </row>
    <row r="19" spans="1:7" ht="19.5" thickBot="1" x14ac:dyDescent="0.35">
      <c r="A19" s="208" t="s">
        <v>170</v>
      </c>
      <c r="B19" s="209"/>
      <c r="C19" s="209"/>
      <c r="D19" s="209"/>
      <c r="E19" s="209"/>
      <c r="F19" s="209"/>
    </row>
    <row r="20" spans="1:7" ht="39" thickTop="1" thickBot="1" x14ac:dyDescent="0.3">
      <c r="A20" s="194" t="s">
        <v>180</v>
      </c>
      <c r="B20" s="186"/>
      <c r="C20" s="187"/>
      <c r="D20" s="187"/>
      <c r="E20" s="188"/>
      <c r="F20" s="195"/>
      <c r="G20" s="143" t="s">
        <v>171</v>
      </c>
    </row>
    <row r="21" spans="1:7" ht="62.25" customHeight="1" thickTop="1" thickBot="1" x14ac:dyDescent="0.3">
      <c r="A21" s="196" t="s">
        <v>172</v>
      </c>
      <c r="B21" s="197">
        <f>+B20-B12</f>
        <v>0</v>
      </c>
      <c r="C21" s="198">
        <f t="shared" ref="C21:E21" si="0">+C20-C12</f>
        <v>0</v>
      </c>
      <c r="D21" s="198">
        <f t="shared" si="0"/>
        <v>0</v>
      </c>
      <c r="E21" s="198">
        <f t="shared" si="0"/>
        <v>0</v>
      </c>
      <c r="F21" s="199"/>
      <c r="G21" s="200" t="s">
        <v>173</v>
      </c>
    </row>
    <row r="22" spans="1:7" ht="19.5" thickTop="1" x14ac:dyDescent="0.3"/>
  </sheetData>
  <mergeCells count="3">
    <mergeCell ref="B16:E16"/>
    <mergeCell ref="G3:G7"/>
    <mergeCell ref="B17:E17"/>
  </mergeCells>
  <conditionalFormatting sqref="F17">
    <cfRule type="cellIs" dxfId="1" priority="2" operator="lessThan">
      <formula>50000</formula>
    </cfRule>
  </conditionalFormatting>
  <conditionalFormatting sqref="B21:E21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 k vyplnění</vt:lpstr>
      <vt:lpstr>pism_a</vt:lpstr>
      <vt:lpstr>pism_b</vt:lpstr>
      <vt:lpstr>pism_c</vt:lpstr>
      <vt:lpstr>Celkový poplatek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MACHÁLEK PAVEL, Ing.</cp:lastModifiedBy>
  <cp:lastPrinted>2016-10-07T07:54:19Z</cp:lastPrinted>
  <dcterms:created xsi:type="dcterms:W3CDTF">2016-06-09T11:44:27Z</dcterms:created>
  <dcterms:modified xsi:type="dcterms:W3CDTF">2017-03-14T09:36:00Z</dcterms:modified>
</cp:coreProperties>
</file>